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Регистрационный лист " sheetId="1" r:id="rId1"/>
    <sheet name="личный протокл младшие" sheetId="2" r:id="rId2"/>
    <sheet name="личный протокол старшие" sheetId="3" r:id="rId3"/>
    <sheet name="Абсолютный зачет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<sst xmlns="http://schemas.openxmlformats.org/spreadsheetml/2006/main" count="225" uniqueCount="82">
  <si>
    <t>Образовательное учреждение</t>
  </si>
  <si>
    <t>Стартовый номер</t>
  </si>
  <si>
    <t>Фамилия, Имя</t>
  </si>
  <si>
    <t>Старшие</t>
  </si>
  <si>
    <t>Младшие</t>
  </si>
  <si>
    <t>ЦДЮТТ "Мотор"</t>
  </si>
  <si>
    <t>ЦДЮТТ "Охта"</t>
  </si>
  <si>
    <t>Первенства Санкт-Петербурга по автомногоборью, картингу и мотокроссу</t>
  </si>
  <si>
    <t>Веденеев Владимир</t>
  </si>
  <si>
    <t>Каминский Андрей</t>
  </si>
  <si>
    <t>Каминский Антон</t>
  </si>
  <si>
    <t>Лужин Алексей</t>
  </si>
  <si>
    <t>Дата рождения</t>
  </si>
  <si>
    <t>Страховка</t>
  </si>
  <si>
    <t>Разрешение родителей</t>
  </si>
  <si>
    <t>Лукин Илья</t>
  </si>
  <si>
    <t>Шамсутдинов Артур</t>
  </si>
  <si>
    <t>Кобзева Дарья</t>
  </si>
  <si>
    <t>Песоцкий Иван</t>
  </si>
  <si>
    <t>Ребонен Ростислав</t>
  </si>
  <si>
    <t>Огнев Георгий</t>
  </si>
  <si>
    <t>Баранов Григорий</t>
  </si>
  <si>
    <t>Добрянский Сергей</t>
  </si>
  <si>
    <t xml:space="preserve">II этап-Картинг  </t>
  </si>
  <si>
    <t>Занятое место</t>
  </si>
  <si>
    <t>К-во очков, баллы</t>
  </si>
  <si>
    <t>Возрастная группа</t>
  </si>
  <si>
    <t>Сумма очков (3 лучших результата)</t>
  </si>
  <si>
    <t>Командное место</t>
  </si>
  <si>
    <t xml:space="preserve">Сводный протокол младшей возрастной группы                                     </t>
  </si>
  <si>
    <t>Главный судья</t>
  </si>
  <si>
    <t>Главный секретарь</t>
  </si>
  <si>
    <t>Младший возраст</t>
  </si>
  <si>
    <t>Старший возраст</t>
  </si>
  <si>
    <t>Сумма очков</t>
  </si>
  <si>
    <t>Абсолютное командное место</t>
  </si>
  <si>
    <t xml:space="preserve">Сводный протокол абсолютного командного зачета                                </t>
  </si>
  <si>
    <t>ДЮЦ "Петергоф" Петродворцового района</t>
  </si>
  <si>
    <t>Попков Евгений</t>
  </si>
  <si>
    <t>Шемякин Олег</t>
  </si>
  <si>
    <t>Залыгаев Артур</t>
  </si>
  <si>
    <t>Назанлы Максим</t>
  </si>
  <si>
    <t>ЦДТТ Петродворцового района "Город Мастеров"</t>
  </si>
  <si>
    <t>Бортник Вадим</t>
  </si>
  <si>
    <t>Ольшанецкий Владислав</t>
  </si>
  <si>
    <t>Постников Глеб</t>
  </si>
  <si>
    <t>Куниловский Федор</t>
  </si>
  <si>
    <t>Спиридонов Николай</t>
  </si>
  <si>
    <t>Гимназия №587</t>
  </si>
  <si>
    <t>Регистрационный лист участников                                           14.10.2012</t>
  </si>
  <si>
    <t>Репин Никита</t>
  </si>
  <si>
    <t>Мышкин Александр</t>
  </si>
  <si>
    <t>Пикалюк Вадим</t>
  </si>
  <si>
    <t>Радыгин Григорий</t>
  </si>
  <si>
    <t>Баум Саша</t>
  </si>
  <si>
    <t>Чорнобай Петр</t>
  </si>
  <si>
    <t>Фтемов Максим</t>
  </si>
  <si>
    <t>Кириллов Денис</t>
  </si>
  <si>
    <t>Кононов Иван</t>
  </si>
  <si>
    <t>Девляшов Марат</t>
  </si>
  <si>
    <t>Чижиков Илья</t>
  </si>
  <si>
    <t>Кульбицкий Данила</t>
  </si>
  <si>
    <t>Назанлы Мрат</t>
  </si>
  <si>
    <t>Сергеев Илья</t>
  </si>
  <si>
    <t>Румянцев Олег</t>
  </si>
  <si>
    <t>Х</t>
  </si>
  <si>
    <t>х</t>
  </si>
  <si>
    <t>Абрамов Игнат</t>
  </si>
  <si>
    <t>Цуркан Иустин</t>
  </si>
  <si>
    <t>Разумовский Александр</t>
  </si>
  <si>
    <t>Петлин Александр</t>
  </si>
  <si>
    <t>Иливахин Илья</t>
  </si>
  <si>
    <t>Хейнолайнен Виктор</t>
  </si>
  <si>
    <t>Кулаков Евгений</t>
  </si>
  <si>
    <t>Колпаков Михаил</t>
  </si>
  <si>
    <t>Кузецов Алексей</t>
  </si>
  <si>
    <t>не заявлен</t>
  </si>
  <si>
    <t>Цымбал Леонид</t>
  </si>
  <si>
    <t>н/с</t>
  </si>
  <si>
    <t xml:space="preserve"> 14.10.2012</t>
  </si>
  <si>
    <t xml:space="preserve">Сводный протокол старшей возрастной группы                                     </t>
  </si>
  <si>
    <t>ГБОУ ДОД СПбЦД(Ю)ТТ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</si>
</sst>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6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i/>
      <sz val="14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36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16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i/>
      <sz val="14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i/>
      <sz val="16"/>
      <color theme="1"/>
      <name val="Calibri"/>
      <family val="2"/>
    </font>
    <font>
      <sz val="36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4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0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0" fillId="6" borderId="16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14" fontId="0" fillId="6" borderId="12" xfId="0" applyNumberFormat="1" applyFill="1" applyBorder="1" applyAlignment="1">
      <alignment/>
    </xf>
    <xf numFmtId="14" fontId="0" fillId="6" borderId="10" xfId="0" applyNumberFormat="1" applyFill="1" applyBorder="1" applyAlignment="1">
      <alignment/>
    </xf>
    <xf numFmtId="14" fontId="0" fillId="6" borderId="13" xfId="0" applyNumberFormat="1" applyFill="1" applyBorder="1" applyAlignment="1">
      <alignment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wrapText="1"/>
    </xf>
    <xf numFmtId="0" fontId="53" fillId="6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0" fontId="53" fillId="6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6" borderId="12" xfId="0" applyFont="1" applyFill="1" applyBorder="1" applyAlignment="1">
      <alignment horizontal="center"/>
    </xf>
    <xf numFmtId="0" fontId="54" fillId="6" borderId="10" xfId="0" applyFont="1" applyFill="1" applyBorder="1" applyAlignment="1">
      <alignment horizontal="center"/>
    </xf>
    <xf numFmtId="0" fontId="54" fillId="6" borderId="13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6" fillId="0" borderId="26" xfId="0" applyFont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2" fillId="6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5" xfId="0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0" borderId="40" xfId="0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56" fillId="0" borderId="26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52" fillId="0" borderId="11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wrapText="1"/>
    </xf>
    <xf numFmtId="0" fontId="50" fillId="0" borderId="17" xfId="0" applyFont="1" applyFill="1" applyBorder="1" applyAlignment="1">
      <alignment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9" fillId="0" borderId="35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60" fillId="0" borderId="12" xfId="0" applyNumberFormat="1" applyFont="1" applyFill="1" applyBorder="1" applyAlignment="1">
      <alignment/>
    </xf>
    <xf numFmtId="0" fontId="60" fillId="0" borderId="10" xfId="0" applyNumberFormat="1" applyFont="1" applyFill="1" applyBorder="1" applyAlignment="1">
      <alignment/>
    </xf>
    <xf numFmtId="0" fontId="61" fillId="0" borderId="10" xfId="0" applyNumberFormat="1" applyFont="1" applyFill="1" applyBorder="1" applyAlignment="1">
      <alignment/>
    </xf>
    <xf numFmtId="0" fontId="62" fillId="0" borderId="19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/>
    </xf>
    <xf numFmtId="0" fontId="62" fillId="0" borderId="28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0" fontId="63" fillId="0" borderId="28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/>
    </xf>
    <xf numFmtId="0" fontId="65" fillId="0" borderId="13" xfId="0" applyNumberFormat="1" applyFont="1" applyFill="1" applyBorder="1" applyAlignment="1">
      <alignment horizontal="center"/>
    </xf>
    <xf numFmtId="0" fontId="65" fillId="0" borderId="12" xfId="0" applyNumberFormat="1" applyFont="1" applyFill="1" applyBorder="1" applyAlignment="1">
      <alignment horizontal="center"/>
    </xf>
    <xf numFmtId="0" fontId="6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9.421875" style="0" customWidth="1"/>
    <col min="2" max="2" width="10.57421875" style="0" customWidth="1"/>
    <col min="3" max="3" width="10.7109375" style="0" customWidth="1"/>
    <col min="4" max="4" width="24.00390625" style="0" customWidth="1"/>
    <col min="5" max="5" width="10.140625" style="0" customWidth="1"/>
    <col min="6" max="6" width="10.7109375" style="0" customWidth="1"/>
    <col min="7" max="7" width="12.28125" style="0" customWidth="1"/>
  </cols>
  <sheetData>
    <row r="1" spans="1:7" ht="23.25" customHeight="1">
      <c r="A1" s="66" t="s">
        <v>49</v>
      </c>
      <c r="B1" s="66"/>
      <c r="C1" s="66"/>
      <c r="D1" s="66"/>
      <c r="E1" s="66"/>
      <c r="F1" s="66"/>
      <c r="G1" s="66"/>
    </row>
    <row r="2" spans="1:7" ht="15.75" customHeight="1">
      <c r="A2" s="67" t="s">
        <v>7</v>
      </c>
      <c r="B2" s="67"/>
      <c r="C2" s="67"/>
      <c r="D2" s="67"/>
      <c r="E2" s="67"/>
      <c r="F2" s="67"/>
      <c r="G2" s="67"/>
    </row>
    <row r="3" spans="1:7" ht="21.75" customHeight="1">
      <c r="A3" s="68" t="s">
        <v>23</v>
      </c>
      <c r="B3" s="68"/>
      <c r="C3" s="68"/>
      <c r="D3" s="68"/>
      <c r="E3" s="68"/>
      <c r="F3" s="68"/>
      <c r="G3" s="68"/>
    </row>
    <row r="4" spans="1:7" s="1" customFormat="1" ht="42.75" customHeight="1" thickBot="1">
      <c r="A4" s="2" t="s">
        <v>0</v>
      </c>
      <c r="B4" s="4"/>
      <c r="C4" s="4" t="s">
        <v>1</v>
      </c>
      <c r="D4" s="11" t="s">
        <v>2</v>
      </c>
      <c r="E4" s="12" t="s">
        <v>12</v>
      </c>
      <c r="F4" s="13" t="s">
        <v>13</v>
      </c>
      <c r="G4" s="13" t="s">
        <v>14</v>
      </c>
    </row>
    <row r="5" spans="1:7" ht="18" thickBot="1">
      <c r="A5" s="58" t="s">
        <v>81</v>
      </c>
      <c r="B5" s="60" t="s">
        <v>3</v>
      </c>
      <c r="C5" s="43">
        <v>1</v>
      </c>
      <c r="D5" s="9" t="s">
        <v>15</v>
      </c>
      <c r="E5" s="20">
        <v>34315</v>
      </c>
      <c r="F5" s="85" t="s">
        <v>65</v>
      </c>
      <c r="G5" s="86" t="s">
        <v>65</v>
      </c>
    </row>
    <row r="6" spans="1:7" ht="18" thickBot="1">
      <c r="A6" s="58"/>
      <c r="B6" s="61"/>
      <c r="C6" s="44">
        <f>C5+1</f>
        <v>2</v>
      </c>
      <c r="D6" s="7" t="s">
        <v>16</v>
      </c>
      <c r="E6" s="21">
        <v>35538</v>
      </c>
      <c r="F6" s="85" t="s">
        <v>65</v>
      </c>
      <c r="G6" s="86" t="s">
        <v>65</v>
      </c>
    </row>
    <row r="7" spans="1:7" ht="18" thickBot="1">
      <c r="A7" s="58"/>
      <c r="B7" s="61"/>
      <c r="C7" s="44">
        <v>3</v>
      </c>
      <c r="D7" s="7" t="s">
        <v>11</v>
      </c>
      <c r="E7" s="42">
        <v>1998</v>
      </c>
      <c r="F7" s="85" t="s">
        <v>65</v>
      </c>
      <c r="G7" s="86" t="s">
        <v>65</v>
      </c>
    </row>
    <row r="8" spans="1:7" ht="18" thickBot="1">
      <c r="A8" s="58"/>
      <c r="B8" s="62"/>
      <c r="C8" s="45">
        <v>4</v>
      </c>
      <c r="D8" s="8" t="s">
        <v>64</v>
      </c>
      <c r="E8" s="6">
        <v>1997</v>
      </c>
      <c r="F8" s="85" t="s">
        <v>65</v>
      </c>
      <c r="G8" s="86" t="s">
        <v>65</v>
      </c>
    </row>
    <row r="9" spans="1:7" ht="18" thickBot="1">
      <c r="A9" s="58"/>
      <c r="B9" s="63" t="s">
        <v>4</v>
      </c>
      <c r="C9" s="46">
        <v>1</v>
      </c>
      <c r="D9" s="14" t="s">
        <v>8</v>
      </c>
      <c r="E9" s="17">
        <v>36458</v>
      </c>
      <c r="F9" s="50" t="s">
        <v>66</v>
      </c>
      <c r="G9" s="50" t="s">
        <v>66</v>
      </c>
    </row>
    <row r="10" spans="1:7" ht="18" thickBot="1">
      <c r="A10" s="58"/>
      <c r="B10" s="64"/>
      <c r="C10" s="47">
        <v>2</v>
      </c>
      <c r="D10" s="15" t="s">
        <v>9</v>
      </c>
      <c r="E10" s="18">
        <v>36807</v>
      </c>
      <c r="F10" s="50" t="s">
        <v>66</v>
      </c>
      <c r="G10" s="50" t="s">
        <v>66</v>
      </c>
    </row>
    <row r="11" spans="1:7" ht="18" thickBot="1">
      <c r="A11" s="58"/>
      <c r="B11" s="64"/>
      <c r="C11" s="47">
        <v>3</v>
      </c>
      <c r="D11" s="15" t="s">
        <v>10</v>
      </c>
      <c r="E11" s="18">
        <v>36171</v>
      </c>
      <c r="F11" s="50" t="s">
        <v>66</v>
      </c>
      <c r="G11" s="50" t="s">
        <v>66</v>
      </c>
    </row>
    <row r="12" spans="1:7" ht="18" thickBot="1">
      <c r="A12" s="59"/>
      <c r="B12" s="65"/>
      <c r="C12" s="48">
        <v>4</v>
      </c>
      <c r="D12" s="16" t="s">
        <v>63</v>
      </c>
      <c r="E12" s="19"/>
      <c r="F12" s="50" t="s">
        <v>66</v>
      </c>
      <c r="G12" s="50" t="s">
        <v>66</v>
      </c>
    </row>
    <row r="13" spans="1:7" ht="18" thickBot="1">
      <c r="A13" s="57" t="s">
        <v>5</v>
      </c>
      <c r="B13" s="60" t="s">
        <v>3</v>
      </c>
      <c r="C13" s="43">
        <v>5</v>
      </c>
      <c r="D13" s="9" t="s">
        <v>20</v>
      </c>
      <c r="E13" s="20">
        <v>35713</v>
      </c>
      <c r="F13" s="50" t="s">
        <v>66</v>
      </c>
      <c r="G13" s="50" t="s">
        <v>66</v>
      </c>
    </row>
    <row r="14" spans="1:7" ht="18" thickBot="1">
      <c r="A14" s="58"/>
      <c r="B14" s="61"/>
      <c r="C14" s="44">
        <v>6</v>
      </c>
      <c r="D14" s="7" t="s">
        <v>51</v>
      </c>
      <c r="E14" s="21">
        <v>36448</v>
      </c>
      <c r="F14" s="50" t="s">
        <v>66</v>
      </c>
      <c r="G14" s="50" t="s">
        <v>66</v>
      </c>
    </row>
    <row r="15" spans="1:7" ht="18" thickBot="1">
      <c r="A15" s="58"/>
      <c r="B15" s="61"/>
      <c r="C15" s="44">
        <v>7</v>
      </c>
      <c r="D15" s="7" t="s">
        <v>21</v>
      </c>
      <c r="E15" s="21">
        <v>35616</v>
      </c>
      <c r="F15" s="50" t="s">
        <v>66</v>
      </c>
      <c r="G15" s="50" t="s">
        <v>66</v>
      </c>
    </row>
    <row r="16" spans="1:7" ht="18" thickBot="1">
      <c r="A16" s="58"/>
      <c r="B16" s="62"/>
      <c r="C16" s="45">
        <v>8</v>
      </c>
      <c r="D16" s="8" t="s">
        <v>22</v>
      </c>
      <c r="E16" s="22">
        <v>35525</v>
      </c>
      <c r="F16" s="50" t="s">
        <v>66</v>
      </c>
      <c r="G16" s="50" t="s">
        <v>66</v>
      </c>
    </row>
    <row r="17" spans="1:7" ht="18" thickBot="1">
      <c r="A17" s="58"/>
      <c r="B17" s="63" t="s">
        <v>4</v>
      </c>
      <c r="C17" s="46">
        <v>5</v>
      </c>
      <c r="D17" s="14" t="s">
        <v>50</v>
      </c>
      <c r="E17" s="17">
        <v>36693</v>
      </c>
      <c r="F17" s="50" t="s">
        <v>66</v>
      </c>
      <c r="G17" s="50" t="s">
        <v>66</v>
      </c>
    </row>
    <row r="18" spans="1:7" ht="18" thickBot="1">
      <c r="A18" s="58"/>
      <c r="B18" s="64"/>
      <c r="C18" s="47">
        <v>6</v>
      </c>
      <c r="D18" s="15" t="s">
        <v>62</v>
      </c>
      <c r="E18" s="18">
        <v>37362</v>
      </c>
      <c r="F18" s="50" t="s">
        <v>66</v>
      </c>
      <c r="G18" s="50" t="s">
        <v>66</v>
      </c>
    </row>
    <row r="19" spans="1:7" ht="18" thickBot="1">
      <c r="A19" s="58"/>
      <c r="B19" s="64"/>
      <c r="C19" s="47">
        <v>7</v>
      </c>
      <c r="D19" s="15" t="s">
        <v>19</v>
      </c>
      <c r="E19" s="18">
        <v>37135</v>
      </c>
      <c r="F19" s="50" t="s">
        <v>66</v>
      </c>
      <c r="G19" s="50" t="s">
        <v>66</v>
      </c>
    </row>
    <row r="20" spans="1:7" ht="18" thickBot="1">
      <c r="A20" s="59"/>
      <c r="B20" s="65"/>
      <c r="C20" s="48">
        <v>8</v>
      </c>
      <c r="D20" s="16" t="s">
        <v>41</v>
      </c>
      <c r="E20" s="19">
        <v>36413</v>
      </c>
      <c r="F20" s="50" t="s">
        <v>66</v>
      </c>
      <c r="G20" s="50" t="s">
        <v>66</v>
      </c>
    </row>
    <row r="21" spans="1:7" ht="18" thickBot="1">
      <c r="A21" s="57" t="s">
        <v>6</v>
      </c>
      <c r="B21" s="60" t="s">
        <v>3</v>
      </c>
      <c r="C21" s="43">
        <v>9</v>
      </c>
      <c r="D21" s="9" t="s">
        <v>46</v>
      </c>
      <c r="E21" s="20">
        <v>36007</v>
      </c>
      <c r="F21" s="50" t="s">
        <v>66</v>
      </c>
      <c r="G21" s="50" t="s">
        <v>66</v>
      </c>
    </row>
    <row r="22" spans="1:7" ht="18" thickBot="1">
      <c r="A22" s="58"/>
      <c r="B22" s="61"/>
      <c r="C22" s="44">
        <v>10</v>
      </c>
      <c r="D22" s="7" t="s">
        <v>45</v>
      </c>
      <c r="E22" s="21">
        <v>35817</v>
      </c>
      <c r="F22" s="50" t="s">
        <v>66</v>
      </c>
      <c r="G22" s="50" t="s">
        <v>66</v>
      </c>
    </row>
    <row r="23" spans="1:7" ht="18" thickBot="1">
      <c r="A23" s="58"/>
      <c r="B23" s="61"/>
      <c r="C23" s="44">
        <v>11</v>
      </c>
      <c r="D23" s="8" t="s">
        <v>54</v>
      </c>
      <c r="E23" s="21">
        <v>35958</v>
      </c>
      <c r="F23" s="50" t="s">
        <v>66</v>
      </c>
      <c r="G23" s="50" t="s">
        <v>66</v>
      </c>
    </row>
    <row r="24" spans="1:7" ht="18" thickBot="1">
      <c r="A24" s="58"/>
      <c r="B24" s="62"/>
      <c r="C24" s="45">
        <v>12</v>
      </c>
      <c r="D24" s="8" t="s">
        <v>75</v>
      </c>
      <c r="E24" s="22">
        <v>35196</v>
      </c>
      <c r="F24" s="50" t="s">
        <v>66</v>
      </c>
      <c r="G24" s="50" t="s">
        <v>66</v>
      </c>
    </row>
    <row r="25" spans="1:7" ht="18" thickBot="1">
      <c r="A25" s="58"/>
      <c r="B25" s="63" t="s">
        <v>4</v>
      </c>
      <c r="C25" s="92">
        <v>9</v>
      </c>
      <c r="D25" s="93" t="s">
        <v>76</v>
      </c>
      <c r="E25" s="94"/>
      <c r="F25" s="95" t="s">
        <v>66</v>
      </c>
      <c r="G25" s="95" t="s">
        <v>66</v>
      </c>
    </row>
    <row r="26" spans="1:7" ht="18" thickBot="1">
      <c r="A26" s="58"/>
      <c r="B26" s="64"/>
      <c r="C26" s="47">
        <v>10</v>
      </c>
      <c r="D26" s="15" t="s">
        <v>47</v>
      </c>
      <c r="E26" s="18">
        <v>36272</v>
      </c>
      <c r="F26" s="50" t="s">
        <v>66</v>
      </c>
      <c r="G26" s="50" t="s">
        <v>66</v>
      </c>
    </row>
    <row r="27" spans="1:7" ht="18" thickBot="1">
      <c r="A27" s="58"/>
      <c r="B27" s="64"/>
      <c r="C27" s="47">
        <v>11</v>
      </c>
      <c r="D27" s="15" t="s">
        <v>52</v>
      </c>
      <c r="E27" s="18">
        <v>36190</v>
      </c>
      <c r="F27" s="50" t="s">
        <v>66</v>
      </c>
      <c r="G27" s="50" t="s">
        <v>66</v>
      </c>
    </row>
    <row r="28" spans="1:7" ht="18" thickBot="1">
      <c r="A28" s="59"/>
      <c r="B28" s="65"/>
      <c r="C28" s="48">
        <v>12</v>
      </c>
      <c r="D28" s="16" t="s">
        <v>53</v>
      </c>
      <c r="E28" s="19">
        <v>36518</v>
      </c>
      <c r="F28" s="50" t="s">
        <v>66</v>
      </c>
      <c r="G28" s="50" t="s">
        <v>66</v>
      </c>
    </row>
    <row r="29" spans="1:7" ht="18" thickBot="1">
      <c r="A29" s="57" t="s">
        <v>37</v>
      </c>
      <c r="B29" s="60" t="s">
        <v>3</v>
      </c>
      <c r="C29" s="43">
        <v>13</v>
      </c>
      <c r="D29" s="9" t="s">
        <v>38</v>
      </c>
      <c r="E29" s="20">
        <v>35606</v>
      </c>
      <c r="F29" s="85" t="s">
        <v>66</v>
      </c>
      <c r="G29" s="86" t="s">
        <v>66</v>
      </c>
    </row>
    <row r="30" spans="1:7" ht="18" thickBot="1">
      <c r="A30" s="58"/>
      <c r="B30" s="61"/>
      <c r="C30" s="44">
        <v>14</v>
      </c>
      <c r="D30" s="7" t="s">
        <v>55</v>
      </c>
      <c r="E30" s="21">
        <v>34625</v>
      </c>
      <c r="F30" s="85" t="s">
        <v>66</v>
      </c>
      <c r="G30" s="86" t="s">
        <v>66</v>
      </c>
    </row>
    <row r="31" spans="1:7" ht="18" thickBot="1">
      <c r="A31" s="58"/>
      <c r="B31" s="61"/>
      <c r="C31" s="44">
        <v>15</v>
      </c>
      <c r="D31" s="7" t="s">
        <v>39</v>
      </c>
      <c r="E31" s="21">
        <v>34610</v>
      </c>
      <c r="F31" s="85" t="s">
        <v>66</v>
      </c>
      <c r="G31" s="86" t="s">
        <v>66</v>
      </c>
    </row>
    <row r="32" spans="1:7" ht="18" thickBot="1">
      <c r="A32" s="58"/>
      <c r="B32" s="62"/>
      <c r="C32" s="45">
        <v>16</v>
      </c>
      <c r="D32" s="8" t="s">
        <v>70</v>
      </c>
      <c r="E32" s="22">
        <v>34812</v>
      </c>
      <c r="F32" s="85" t="s">
        <v>66</v>
      </c>
      <c r="G32" s="86" t="s">
        <v>66</v>
      </c>
    </row>
    <row r="33" spans="1:7" ht="18" thickBot="1">
      <c r="A33" s="58"/>
      <c r="B33" s="63" t="s">
        <v>4</v>
      </c>
      <c r="C33" s="46">
        <v>13</v>
      </c>
      <c r="D33" s="14" t="s">
        <v>67</v>
      </c>
      <c r="E33" s="17">
        <v>37404</v>
      </c>
      <c r="F33" s="50" t="s">
        <v>65</v>
      </c>
      <c r="G33" s="49" t="s">
        <v>66</v>
      </c>
    </row>
    <row r="34" spans="1:7" ht="18" thickBot="1">
      <c r="A34" s="58"/>
      <c r="B34" s="64"/>
      <c r="C34" s="47">
        <v>14</v>
      </c>
      <c r="D34" s="15" t="s">
        <v>68</v>
      </c>
      <c r="E34" s="18">
        <v>37637</v>
      </c>
      <c r="F34" s="50" t="s">
        <v>65</v>
      </c>
      <c r="G34" s="49" t="s">
        <v>66</v>
      </c>
    </row>
    <row r="35" spans="1:7" ht="18" thickBot="1">
      <c r="A35" s="58"/>
      <c r="B35" s="64"/>
      <c r="C35" s="47">
        <v>15</v>
      </c>
      <c r="D35" s="15" t="s">
        <v>69</v>
      </c>
      <c r="E35" s="18">
        <v>36761</v>
      </c>
      <c r="F35" s="50" t="s">
        <v>65</v>
      </c>
      <c r="G35" s="49" t="s">
        <v>66</v>
      </c>
    </row>
    <row r="36" spans="1:7" ht="18" thickBot="1">
      <c r="A36" s="59"/>
      <c r="B36" s="65"/>
      <c r="C36" s="48">
        <v>16</v>
      </c>
      <c r="D36" s="16" t="s">
        <v>40</v>
      </c>
      <c r="E36" s="19">
        <v>36703</v>
      </c>
      <c r="F36" s="50" t="s">
        <v>65</v>
      </c>
      <c r="G36" s="49" t="s">
        <v>66</v>
      </c>
    </row>
    <row r="37" spans="1:7" ht="18" thickBot="1">
      <c r="A37" s="57" t="s">
        <v>42</v>
      </c>
      <c r="B37" s="60" t="s">
        <v>3</v>
      </c>
      <c r="C37" s="43">
        <v>17</v>
      </c>
      <c r="D37" s="9" t="s">
        <v>71</v>
      </c>
      <c r="E37" s="20">
        <v>35121</v>
      </c>
      <c r="F37" s="85" t="s">
        <v>66</v>
      </c>
      <c r="G37" s="86" t="s">
        <v>66</v>
      </c>
    </row>
    <row r="38" spans="1:7" ht="18" thickBot="1">
      <c r="A38" s="58"/>
      <c r="B38" s="61"/>
      <c r="C38" s="44">
        <v>18</v>
      </c>
      <c r="D38" s="7" t="s">
        <v>17</v>
      </c>
      <c r="E38" s="21">
        <v>35839</v>
      </c>
      <c r="F38" s="85" t="s">
        <v>66</v>
      </c>
      <c r="G38" s="86" t="s">
        <v>66</v>
      </c>
    </row>
    <row r="39" spans="1:7" ht="18" thickBot="1">
      <c r="A39" s="58"/>
      <c r="B39" s="61"/>
      <c r="C39" s="44">
        <v>19</v>
      </c>
      <c r="D39" s="7" t="s">
        <v>72</v>
      </c>
      <c r="E39" s="21">
        <v>35179</v>
      </c>
      <c r="F39" s="85" t="s">
        <v>66</v>
      </c>
      <c r="G39" s="86" t="s">
        <v>66</v>
      </c>
    </row>
    <row r="40" spans="1:7" ht="18" thickBot="1">
      <c r="A40" s="58"/>
      <c r="B40" s="62"/>
      <c r="C40" s="45">
        <v>20</v>
      </c>
      <c r="D40" s="8" t="s">
        <v>73</v>
      </c>
      <c r="E40" s="22">
        <v>35052</v>
      </c>
      <c r="F40" s="85" t="s">
        <v>66</v>
      </c>
      <c r="G40" s="86" t="s">
        <v>66</v>
      </c>
    </row>
    <row r="41" spans="1:7" ht="18" thickBot="1">
      <c r="A41" s="58"/>
      <c r="B41" s="63" t="s">
        <v>4</v>
      </c>
      <c r="C41" s="46">
        <v>17</v>
      </c>
      <c r="D41" s="14" t="s">
        <v>74</v>
      </c>
      <c r="E41" s="17">
        <v>36256</v>
      </c>
      <c r="F41" s="50" t="s">
        <v>65</v>
      </c>
      <c r="G41" s="49" t="s">
        <v>65</v>
      </c>
    </row>
    <row r="42" spans="1:7" ht="18" thickBot="1">
      <c r="A42" s="58"/>
      <c r="B42" s="64"/>
      <c r="C42" s="47">
        <v>18</v>
      </c>
      <c r="D42" s="15" t="s">
        <v>44</v>
      </c>
      <c r="E42" s="18">
        <v>36946</v>
      </c>
      <c r="F42" s="50" t="s">
        <v>65</v>
      </c>
      <c r="G42" s="49" t="s">
        <v>65</v>
      </c>
    </row>
    <row r="43" spans="1:7" ht="18" thickBot="1">
      <c r="A43" s="58"/>
      <c r="B43" s="64"/>
      <c r="C43" s="47">
        <v>19</v>
      </c>
      <c r="D43" s="15" t="s">
        <v>43</v>
      </c>
      <c r="E43" s="18">
        <v>36207</v>
      </c>
      <c r="F43" s="50" t="s">
        <v>65</v>
      </c>
      <c r="G43" s="49" t="s">
        <v>65</v>
      </c>
    </row>
    <row r="44" spans="1:7" ht="18" thickBot="1">
      <c r="A44" s="59"/>
      <c r="B44" s="65"/>
      <c r="C44" s="48">
        <v>20</v>
      </c>
      <c r="D44" s="16" t="s">
        <v>18</v>
      </c>
      <c r="E44" s="19">
        <v>36675</v>
      </c>
      <c r="F44" s="50" t="s">
        <v>65</v>
      </c>
      <c r="G44" s="49" t="s">
        <v>65</v>
      </c>
    </row>
    <row r="45" spans="1:7" ht="18" thickBot="1">
      <c r="A45" s="57" t="s">
        <v>48</v>
      </c>
      <c r="B45" s="60" t="s">
        <v>3</v>
      </c>
      <c r="C45" s="43">
        <v>21</v>
      </c>
      <c r="D45" s="54" t="s">
        <v>56</v>
      </c>
      <c r="E45" s="20">
        <v>34729</v>
      </c>
      <c r="F45" s="85" t="s">
        <v>65</v>
      </c>
      <c r="G45" s="86" t="s">
        <v>65</v>
      </c>
    </row>
    <row r="46" spans="1:7" ht="18" thickBot="1">
      <c r="A46" s="58"/>
      <c r="B46" s="61"/>
      <c r="C46" s="44">
        <v>22</v>
      </c>
      <c r="D46" s="55" t="s">
        <v>57</v>
      </c>
      <c r="E46" s="21">
        <v>34894</v>
      </c>
      <c r="F46" s="85" t="s">
        <v>65</v>
      </c>
      <c r="G46" s="86" t="s">
        <v>65</v>
      </c>
    </row>
    <row r="47" spans="1:7" ht="18" thickBot="1">
      <c r="A47" s="58"/>
      <c r="B47" s="61"/>
      <c r="C47" s="44">
        <v>23</v>
      </c>
      <c r="D47" s="56" t="s">
        <v>77</v>
      </c>
      <c r="E47" s="22">
        <v>34767</v>
      </c>
      <c r="F47" s="85" t="s">
        <v>65</v>
      </c>
      <c r="G47" s="86" t="s">
        <v>65</v>
      </c>
    </row>
    <row r="48" spans="1:7" ht="18" thickBot="1">
      <c r="A48" s="58"/>
      <c r="B48" s="62"/>
      <c r="C48" s="45">
        <v>24</v>
      </c>
      <c r="D48" s="88" t="s">
        <v>76</v>
      </c>
      <c r="E48" s="89"/>
      <c r="F48" s="90"/>
      <c r="G48" s="91"/>
    </row>
    <row r="49" spans="1:7" ht="18" thickBot="1">
      <c r="A49" s="58"/>
      <c r="B49" s="63" t="s">
        <v>4</v>
      </c>
      <c r="C49" s="46">
        <v>21</v>
      </c>
      <c r="D49" s="14" t="s">
        <v>58</v>
      </c>
      <c r="E49" s="17">
        <v>36657</v>
      </c>
      <c r="F49" s="50" t="s">
        <v>66</v>
      </c>
      <c r="G49" s="49" t="s">
        <v>66</v>
      </c>
    </row>
    <row r="50" spans="1:7" ht="18" thickBot="1">
      <c r="A50" s="58"/>
      <c r="B50" s="64"/>
      <c r="C50" s="47">
        <v>22</v>
      </c>
      <c r="D50" s="15" t="s">
        <v>59</v>
      </c>
      <c r="E50" s="18">
        <v>37451</v>
      </c>
      <c r="F50" s="50" t="s">
        <v>66</v>
      </c>
      <c r="G50" s="49" t="s">
        <v>66</v>
      </c>
    </row>
    <row r="51" spans="1:7" ht="18" thickBot="1">
      <c r="A51" s="58"/>
      <c r="B51" s="64"/>
      <c r="C51" s="47">
        <v>23</v>
      </c>
      <c r="D51" s="15" t="s">
        <v>60</v>
      </c>
      <c r="E51" s="18">
        <v>36807</v>
      </c>
      <c r="F51" s="50" t="s">
        <v>66</v>
      </c>
      <c r="G51" s="49" t="s">
        <v>66</v>
      </c>
    </row>
    <row r="52" spans="1:7" ht="18" thickBot="1">
      <c r="A52" s="59"/>
      <c r="B52" s="65"/>
      <c r="C52" s="48">
        <v>24</v>
      </c>
      <c r="D52" s="16" t="s">
        <v>61</v>
      </c>
      <c r="E52" s="19">
        <v>36686</v>
      </c>
      <c r="F52" s="50" t="s">
        <v>66</v>
      </c>
      <c r="G52" s="49" t="s">
        <v>66</v>
      </c>
    </row>
  </sheetData>
  <sheetProtection/>
  <mergeCells count="21">
    <mergeCell ref="A13:A20"/>
    <mergeCell ref="B33:B36"/>
    <mergeCell ref="A45:A52"/>
    <mergeCell ref="B45:B48"/>
    <mergeCell ref="B49:B52"/>
    <mergeCell ref="A1:G1"/>
    <mergeCell ref="A2:G2"/>
    <mergeCell ref="A3:G3"/>
    <mergeCell ref="A5:A12"/>
    <mergeCell ref="B5:B8"/>
    <mergeCell ref="B9:B12"/>
    <mergeCell ref="A37:A44"/>
    <mergeCell ref="B37:B40"/>
    <mergeCell ref="B41:B44"/>
    <mergeCell ref="B13:B16"/>
    <mergeCell ref="B17:B20"/>
    <mergeCell ref="A21:A28"/>
    <mergeCell ref="B21:B24"/>
    <mergeCell ref="B25:B28"/>
    <mergeCell ref="A29:A36"/>
    <mergeCell ref="B29:B32"/>
  </mergeCells>
  <printOptions/>
  <pageMargins left="0.24" right="0.25" top="0.3" bottom="0.3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A1" sqref="A1:K32"/>
    </sheetView>
  </sheetViews>
  <sheetFormatPr defaultColWidth="9.140625" defaultRowHeight="15"/>
  <cols>
    <col min="1" max="1" width="17.421875" style="0" customWidth="1"/>
    <col min="2" max="2" width="10.57421875" style="0" customWidth="1"/>
    <col min="3" max="3" width="10.7109375" style="0" customWidth="1"/>
    <col min="4" max="4" width="21.140625" style="0" customWidth="1"/>
    <col min="5" max="5" width="9.00390625" style="0" customWidth="1"/>
    <col min="6" max="6" width="9.421875" style="0" customWidth="1"/>
    <col min="7" max="7" width="10.57421875" style="0" customWidth="1"/>
    <col min="8" max="8" width="10.8515625" style="0" customWidth="1"/>
  </cols>
  <sheetData>
    <row r="1" spans="1:8" ht="25.5" customHeight="1">
      <c r="A1" s="118" t="s">
        <v>29</v>
      </c>
      <c r="B1" s="118"/>
      <c r="C1" s="118"/>
      <c r="D1" s="118"/>
      <c r="E1" s="118"/>
      <c r="F1" s="118"/>
      <c r="G1" s="118"/>
      <c r="H1" s="119"/>
    </row>
    <row r="2" spans="1:8" ht="22.5" customHeight="1">
      <c r="A2" s="120" t="s">
        <v>7</v>
      </c>
      <c r="B2" s="120"/>
      <c r="C2" s="120"/>
      <c r="D2" s="120"/>
      <c r="E2" s="120"/>
      <c r="F2" s="120"/>
      <c r="G2" s="120"/>
      <c r="H2" s="120"/>
    </row>
    <row r="3" spans="1:8" ht="21.75" customHeight="1">
      <c r="A3" s="121" t="s">
        <v>23</v>
      </c>
      <c r="B3" s="121"/>
      <c r="C3" s="121"/>
      <c r="D3" s="121"/>
      <c r="E3" s="121"/>
      <c r="F3" s="121"/>
      <c r="G3" s="121"/>
      <c r="H3" s="122" t="s">
        <v>79</v>
      </c>
    </row>
    <row r="4" spans="1:8" s="1" customFormat="1" ht="42.75" customHeight="1" thickBot="1">
      <c r="A4" s="123" t="s">
        <v>0</v>
      </c>
      <c r="B4" s="124" t="s">
        <v>26</v>
      </c>
      <c r="C4" s="123" t="s">
        <v>1</v>
      </c>
      <c r="D4" s="125" t="s">
        <v>2</v>
      </c>
      <c r="E4" s="126" t="s">
        <v>24</v>
      </c>
      <c r="F4" s="127" t="s">
        <v>25</v>
      </c>
      <c r="G4" s="128" t="s">
        <v>27</v>
      </c>
      <c r="H4" s="127" t="s">
        <v>28</v>
      </c>
    </row>
    <row r="5" spans="1:8" ht="23.25">
      <c r="A5" s="129" t="str">
        <f>'Регистрационный лист '!A5:A12</f>
        <v>ГБОУ ДОД СПбЦД(Ю)ТТ</v>
      </c>
      <c r="B5" s="69" t="s">
        <v>4</v>
      </c>
      <c r="C5" s="51">
        <f>'Регистрационный лист '!C9</f>
        <v>1</v>
      </c>
      <c r="D5" s="28" t="str">
        <f>'Регистрационный лист '!D9</f>
        <v>Веденеев Владимир</v>
      </c>
      <c r="E5" s="161">
        <v>2</v>
      </c>
      <c r="F5" s="28">
        <v>88</v>
      </c>
      <c r="G5" s="72">
        <f>F5+F7+F6</f>
        <v>238</v>
      </c>
      <c r="H5" s="150">
        <v>1</v>
      </c>
    </row>
    <row r="6" spans="1:8" ht="15">
      <c r="A6" s="130"/>
      <c r="B6" s="70"/>
      <c r="C6" s="52">
        <f>'Регистрационный лист '!C10</f>
        <v>2</v>
      </c>
      <c r="D6" s="29" t="str">
        <f>'Регистрационный лист '!D10</f>
        <v>Каминский Андрей</v>
      </c>
      <c r="E6" s="106">
        <v>4</v>
      </c>
      <c r="F6" s="29">
        <v>71</v>
      </c>
      <c r="G6" s="73"/>
      <c r="H6" s="151"/>
    </row>
    <row r="7" spans="1:8" ht="26.25">
      <c r="A7" s="130"/>
      <c r="B7" s="70"/>
      <c r="C7" s="52">
        <f>'Регистрационный лист '!C11</f>
        <v>3</v>
      </c>
      <c r="D7" s="29" t="str">
        <f>'Регистрационный лист '!D11</f>
        <v>Каминский Антон</v>
      </c>
      <c r="E7" s="162">
        <v>3</v>
      </c>
      <c r="F7" s="29">
        <v>79</v>
      </c>
      <c r="G7" s="73"/>
      <c r="H7" s="151"/>
    </row>
    <row r="8" spans="1:8" ht="15.75" thickBot="1">
      <c r="A8" s="131"/>
      <c r="B8" s="71"/>
      <c r="C8" s="53">
        <f>'Регистрационный лист '!C12</f>
        <v>4</v>
      </c>
      <c r="D8" s="30" t="str">
        <f>'Регистрационный лист '!D12</f>
        <v>Сергеев Илья</v>
      </c>
      <c r="E8" s="132">
        <v>7</v>
      </c>
      <c r="F8" s="30">
        <v>53</v>
      </c>
      <c r="G8" s="74"/>
      <c r="H8" s="152"/>
    </row>
    <row r="9" spans="1:8" ht="15">
      <c r="A9" s="129" t="str">
        <f>'Регистрационный лист '!A13</f>
        <v>ЦДЮТТ "Мотор"</v>
      </c>
      <c r="B9" s="69" t="s">
        <v>4</v>
      </c>
      <c r="C9" s="51">
        <f>'Регистрационный лист '!C17</f>
        <v>5</v>
      </c>
      <c r="D9" s="28" t="str">
        <f>'Регистрационный лист '!D17</f>
        <v>Репин Никита</v>
      </c>
      <c r="E9" s="133">
        <v>6</v>
      </c>
      <c r="F9" s="28">
        <v>59</v>
      </c>
      <c r="G9" s="72">
        <f>F12+F10+F9</f>
        <v>224</v>
      </c>
      <c r="H9" s="153">
        <v>2</v>
      </c>
    </row>
    <row r="10" spans="1:8" ht="15">
      <c r="A10" s="130"/>
      <c r="B10" s="70"/>
      <c r="C10" s="52">
        <f>'Регистрационный лист '!C18</f>
        <v>6</v>
      </c>
      <c r="D10" s="29" t="str">
        <f>'Регистрационный лист '!D18</f>
        <v>Назанлы Мрат</v>
      </c>
      <c r="E10" s="106">
        <v>5</v>
      </c>
      <c r="F10" s="29">
        <v>65</v>
      </c>
      <c r="G10" s="73"/>
      <c r="H10" s="154"/>
    </row>
    <row r="11" spans="1:8" ht="15">
      <c r="A11" s="130"/>
      <c r="B11" s="70"/>
      <c r="C11" s="52">
        <f>'Регистрационный лист '!C19</f>
        <v>7</v>
      </c>
      <c r="D11" s="29" t="str">
        <f>'Регистрационный лист '!D19</f>
        <v>Ребонен Ростислав</v>
      </c>
      <c r="E11" s="106">
        <v>14</v>
      </c>
      <c r="F11" s="29">
        <v>22</v>
      </c>
      <c r="G11" s="73"/>
      <c r="H11" s="154"/>
    </row>
    <row r="12" spans="1:8" ht="24" thickBot="1">
      <c r="A12" s="131"/>
      <c r="B12" s="71"/>
      <c r="C12" s="53">
        <f>'Регистрационный лист '!C20</f>
        <v>8</v>
      </c>
      <c r="D12" s="30" t="str">
        <f>'Регистрационный лист '!D20</f>
        <v>Назанлы Максим</v>
      </c>
      <c r="E12" s="160">
        <v>1</v>
      </c>
      <c r="F12" s="30">
        <v>100</v>
      </c>
      <c r="G12" s="74"/>
      <c r="H12" s="155"/>
    </row>
    <row r="13" spans="1:8" ht="15">
      <c r="A13" s="129" t="str">
        <f>'Регистрационный лист '!A21</f>
        <v>ЦДЮТТ "Охта"</v>
      </c>
      <c r="B13" s="69" t="s">
        <v>4</v>
      </c>
      <c r="C13" s="51">
        <f>'Регистрационный лист '!C25</f>
        <v>9</v>
      </c>
      <c r="D13" s="28" t="str">
        <f>'Регистрационный лист '!D25</f>
        <v>не заявлен</v>
      </c>
      <c r="E13" s="133"/>
      <c r="F13" s="28"/>
      <c r="G13" s="72">
        <f>F14+F15+F16</f>
        <v>75</v>
      </c>
      <c r="H13" s="75">
        <v>4</v>
      </c>
    </row>
    <row r="14" spans="1:8" ht="15">
      <c r="A14" s="130"/>
      <c r="B14" s="70"/>
      <c r="C14" s="52">
        <f>'Регистрационный лист '!C26</f>
        <v>10</v>
      </c>
      <c r="D14" s="29" t="str">
        <f>'Регистрационный лист '!D26</f>
        <v>Спиридонов Николай</v>
      </c>
      <c r="E14" s="106">
        <v>8</v>
      </c>
      <c r="F14" s="29">
        <v>48</v>
      </c>
      <c r="G14" s="73"/>
      <c r="H14" s="76"/>
    </row>
    <row r="15" spans="1:8" ht="15">
      <c r="A15" s="130"/>
      <c r="B15" s="70"/>
      <c r="C15" s="52">
        <f>'Регистрационный лист '!C27</f>
        <v>11</v>
      </c>
      <c r="D15" s="29" t="str">
        <f>'Регистрационный лист '!D27</f>
        <v>Пикалюк Вадим</v>
      </c>
      <c r="E15" s="106">
        <v>13</v>
      </c>
      <c r="F15" s="29">
        <v>26</v>
      </c>
      <c r="G15" s="73"/>
      <c r="H15" s="76"/>
    </row>
    <row r="16" spans="1:8" ht="15.75" thickBot="1">
      <c r="A16" s="131"/>
      <c r="B16" s="71"/>
      <c r="C16" s="53">
        <f>'Регистрационный лист '!C28</f>
        <v>12</v>
      </c>
      <c r="D16" s="30" t="str">
        <f>'Регистрационный лист '!D28</f>
        <v>Радыгин Григорий</v>
      </c>
      <c r="E16" s="132">
        <v>20</v>
      </c>
      <c r="F16" s="30">
        <v>1</v>
      </c>
      <c r="G16" s="74"/>
      <c r="H16" s="77"/>
    </row>
    <row r="17" spans="1:8" ht="15">
      <c r="A17" s="129" t="str">
        <f>'Регистрационный лист '!A29</f>
        <v>ДЮЦ "Петергоф" Петродворцового района</v>
      </c>
      <c r="B17" s="69" t="s">
        <v>4</v>
      </c>
      <c r="C17" s="51">
        <f>'Регистрационный лист '!C33</f>
        <v>13</v>
      </c>
      <c r="D17" s="28" t="str">
        <f>'Регистрационный лист '!D33</f>
        <v>Абрамов Игнат</v>
      </c>
      <c r="E17" s="133">
        <v>23</v>
      </c>
      <c r="F17" s="28">
        <v>1</v>
      </c>
      <c r="G17" s="72">
        <f>F18+F19+F20</f>
        <v>13</v>
      </c>
      <c r="H17" s="75">
        <v>6</v>
      </c>
    </row>
    <row r="18" spans="1:8" ht="15">
      <c r="A18" s="130"/>
      <c r="B18" s="70"/>
      <c r="C18" s="52">
        <f>'Регистрационный лист '!C34</f>
        <v>14</v>
      </c>
      <c r="D18" s="29" t="str">
        <f>'Регистрационный лист '!D34</f>
        <v>Цуркан Иустин</v>
      </c>
      <c r="E18" s="106">
        <v>19</v>
      </c>
      <c r="F18" s="29">
        <v>4</v>
      </c>
      <c r="G18" s="73"/>
      <c r="H18" s="76"/>
    </row>
    <row r="19" spans="1:8" ht="15">
      <c r="A19" s="130"/>
      <c r="B19" s="70"/>
      <c r="C19" s="52">
        <f>'Регистрационный лист '!C35</f>
        <v>15</v>
      </c>
      <c r="D19" s="29" t="str">
        <f>'Регистрационный лист '!D35</f>
        <v>Разумовский Александр</v>
      </c>
      <c r="E19" s="106">
        <v>18</v>
      </c>
      <c r="F19" s="29">
        <v>8</v>
      </c>
      <c r="G19" s="73"/>
      <c r="H19" s="76"/>
    </row>
    <row r="20" spans="1:8" ht="15.75" thickBot="1">
      <c r="A20" s="131"/>
      <c r="B20" s="71"/>
      <c r="C20" s="53">
        <f>'Регистрационный лист '!C36</f>
        <v>16</v>
      </c>
      <c r="D20" s="30" t="str">
        <f>'Регистрационный лист '!D36</f>
        <v>Залыгаев Артур</v>
      </c>
      <c r="E20" s="132">
        <v>21</v>
      </c>
      <c r="F20" s="30">
        <v>1</v>
      </c>
      <c r="G20" s="74"/>
      <c r="H20" s="77"/>
    </row>
    <row r="21" spans="1:8" ht="15">
      <c r="A21" s="129" t="str">
        <f>'Регистрационный лист '!A37</f>
        <v>ЦДТТ Петродворцового района "Город Мастеров"</v>
      </c>
      <c r="B21" s="69" t="s">
        <v>4</v>
      </c>
      <c r="C21" s="51">
        <f>'Регистрационный лист '!C41</f>
        <v>17</v>
      </c>
      <c r="D21" s="28" t="str">
        <f>'Регистрационный лист '!D41</f>
        <v>Колпаков Михаил</v>
      </c>
      <c r="E21" s="133">
        <v>16</v>
      </c>
      <c r="F21" s="28">
        <v>14</v>
      </c>
      <c r="G21" s="72">
        <f>F23+F24+F21</f>
        <v>62</v>
      </c>
      <c r="H21" s="75">
        <v>5</v>
      </c>
    </row>
    <row r="22" spans="1:8" ht="15">
      <c r="A22" s="130"/>
      <c r="B22" s="70"/>
      <c r="C22" s="52">
        <f>'Регистрационный лист '!C42</f>
        <v>18</v>
      </c>
      <c r="D22" s="29" t="str">
        <f>'Регистрационный лист '!D42</f>
        <v>Ольшанецкий Владислав</v>
      </c>
      <c r="E22" s="106">
        <v>22</v>
      </c>
      <c r="F22" s="29">
        <v>1</v>
      </c>
      <c r="G22" s="73"/>
      <c r="H22" s="76"/>
    </row>
    <row r="23" spans="1:8" ht="15">
      <c r="A23" s="130"/>
      <c r="B23" s="70"/>
      <c r="C23" s="52">
        <f>'Регистрационный лист '!C43</f>
        <v>19</v>
      </c>
      <c r="D23" s="29" t="str">
        <f>'Регистрационный лист '!D43</f>
        <v>Бортник Вадим</v>
      </c>
      <c r="E23" s="106">
        <v>12</v>
      </c>
      <c r="F23" s="29">
        <v>30</v>
      </c>
      <c r="G23" s="73"/>
      <c r="H23" s="76"/>
    </row>
    <row r="24" spans="1:8" ht="15.75" thickBot="1">
      <c r="A24" s="134"/>
      <c r="B24" s="97"/>
      <c r="C24" s="98">
        <f>'Регистрационный лист '!C44</f>
        <v>20</v>
      </c>
      <c r="D24" s="99" t="str">
        <f>'Регистрационный лист '!D44</f>
        <v>Песоцкий Иван</v>
      </c>
      <c r="E24" s="135">
        <v>15</v>
      </c>
      <c r="F24" s="99">
        <v>18</v>
      </c>
      <c r="G24" s="100"/>
      <c r="H24" s="101"/>
    </row>
    <row r="25" spans="1:8" ht="15" customHeight="1">
      <c r="A25" s="136" t="str">
        <f>'Регистрационный лист '!A45</f>
        <v>Гимназия №587</v>
      </c>
      <c r="B25" s="72" t="s">
        <v>4</v>
      </c>
      <c r="C25" s="51">
        <f>'Регистрационный лист '!C49</f>
        <v>21</v>
      </c>
      <c r="D25" s="28" t="str">
        <f>'Регистрационный лист '!D49</f>
        <v>Кононов Иван</v>
      </c>
      <c r="E25" s="133">
        <v>9</v>
      </c>
      <c r="F25" s="28">
        <v>43</v>
      </c>
      <c r="G25" s="137">
        <f>F25+F28+F26</f>
        <v>115</v>
      </c>
      <c r="H25" s="138">
        <v>3</v>
      </c>
    </row>
    <row r="26" spans="1:8" ht="15">
      <c r="A26" s="139"/>
      <c r="B26" s="73"/>
      <c r="C26" s="52">
        <f>'Регистрационный лист '!C50</f>
        <v>22</v>
      </c>
      <c r="D26" s="29" t="str">
        <f>'Регистрационный лист '!D50</f>
        <v>Девляшов Марат</v>
      </c>
      <c r="E26" s="106">
        <v>11</v>
      </c>
      <c r="F26" s="29">
        <v>34</v>
      </c>
      <c r="G26" s="140"/>
      <c r="H26" s="141"/>
    </row>
    <row r="27" spans="1:8" ht="15">
      <c r="A27" s="139"/>
      <c r="B27" s="73"/>
      <c r="C27" s="52">
        <f>'Регистрационный лист '!C51</f>
        <v>23</v>
      </c>
      <c r="D27" s="29" t="str">
        <f>'Регистрационный лист '!D51</f>
        <v>Чижиков Илья</v>
      </c>
      <c r="E27" s="106">
        <v>17</v>
      </c>
      <c r="F27" s="29">
        <v>11</v>
      </c>
      <c r="G27" s="140"/>
      <c r="H27" s="141"/>
    </row>
    <row r="28" spans="1:8" ht="15.75" thickBot="1">
      <c r="A28" s="142"/>
      <c r="B28" s="74"/>
      <c r="C28" s="53">
        <f>'Регистрационный лист '!C52</f>
        <v>24</v>
      </c>
      <c r="D28" s="30" t="str">
        <f>'Регистрационный лист '!D52</f>
        <v>Кульбицкий Данила</v>
      </c>
      <c r="E28" s="132">
        <v>10</v>
      </c>
      <c r="F28" s="30">
        <v>38</v>
      </c>
      <c r="G28" s="143"/>
      <c r="H28" s="144"/>
    </row>
    <row r="29" spans="1:8" ht="15">
      <c r="A29" s="145"/>
      <c r="B29" s="145"/>
      <c r="C29" s="145"/>
      <c r="D29" s="145"/>
      <c r="E29" s="145"/>
      <c r="F29" s="145"/>
      <c r="G29" s="145"/>
      <c r="H29" s="145"/>
    </row>
    <row r="30" spans="1:8" ht="15">
      <c r="A30" s="145"/>
      <c r="B30" s="145"/>
      <c r="C30" s="145"/>
      <c r="D30" s="145"/>
      <c r="E30" s="145"/>
      <c r="F30" s="145"/>
      <c r="G30" s="145"/>
      <c r="H30" s="145"/>
    </row>
    <row r="31" spans="1:8" ht="15.75" thickBot="1">
      <c r="A31" s="145" t="s">
        <v>30</v>
      </c>
      <c r="B31" s="146"/>
      <c r="C31" s="146"/>
      <c r="D31" s="145"/>
      <c r="E31" s="145" t="s">
        <v>31</v>
      </c>
      <c r="F31" s="145"/>
      <c r="G31" s="146"/>
      <c r="H31" s="146"/>
    </row>
    <row r="32" spans="1:8" ht="15">
      <c r="A32" s="145"/>
      <c r="B32" s="145"/>
      <c r="C32" s="145"/>
      <c r="D32" s="145"/>
      <c r="E32" s="145"/>
      <c r="F32" s="145"/>
      <c r="G32" s="145"/>
      <c r="H32" s="145"/>
    </row>
  </sheetData>
  <sheetProtection/>
  <mergeCells count="27">
    <mergeCell ref="H25:H28"/>
    <mergeCell ref="A13:A16"/>
    <mergeCell ref="B13:B16"/>
    <mergeCell ref="A17:A20"/>
    <mergeCell ref="A25:A28"/>
    <mergeCell ref="B25:B28"/>
    <mergeCell ref="G25:G28"/>
    <mergeCell ref="G9:G12"/>
    <mergeCell ref="H9:H12"/>
    <mergeCell ref="G13:G16"/>
    <mergeCell ref="A1:G1"/>
    <mergeCell ref="H13:H16"/>
    <mergeCell ref="G17:G20"/>
    <mergeCell ref="H17:H20"/>
    <mergeCell ref="A5:A8"/>
    <mergeCell ref="B5:B8"/>
    <mergeCell ref="A3:G3"/>
    <mergeCell ref="B17:B20"/>
    <mergeCell ref="A9:A12"/>
    <mergeCell ref="B9:B12"/>
    <mergeCell ref="G21:G24"/>
    <mergeCell ref="H21:H24"/>
    <mergeCell ref="A2:H2"/>
    <mergeCell ref="A21:A24"/>
    <mergeCell ref="B21:B24"/>
    <mergeCell ref="G5:G8"/>
    <mergeCell ref="H5:H8"/>
  </mergeCells>
  <printOptions/>
  <pageMargins left="1.04" right="0.2362204724409449" top="0.35" bottom="0.18" header="0.17" footer="0.16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3">
      <selection activeCell="A1" sqref="A1:K31"/>
    </sheetView>
  </sheetViews>
  <sheetFormatPr defaultColWidth="9.140625" defaultRowHeight="15"/>
  <cols>
    <col min="1" max="1" width="17.421875" style="0" customWidth="1"/>
    <col min="2" max="2" width="10.57421875" style="0" customWidth="1"/>
    <col min="3" max="3" width="10.7109375" style="0" customWidth="1"/>
    <col min="4" max="4" width="21.140625" style="0" customWidth="1"/>
    <col min="5" max="5" width="9.00390625" style="0" customWidth="1"/>
    <col min="6" max="6" width="9.421875" style="0" customWidth="1"/>
    <col min="7" max="7" width="10.57421875" style="0" customWidth="1"/>
    <col min="8" max="8" width="10.8515625" style="0" customWidth="1"/>
  </cols>
  <sheetData>
    <row r="1" spans="1:8" ht="25.5" customHeight="1">
      <c r="A1" s="66" t="s">
        <v>80</v>
      </c>
      <c r="B1" s="66"/>
      <c r="C1" s="66"/>
      <c r="D1" s="66"/>
      <c r="E1" s="66"/>
      <c r="F1" s="66"/>
      <c r="G1" s="66"/>
      <c r="H1" s="23"/>
    </row>
    <row r="2" spans="1:8" ht="22.5" customHeight="1">
      <c r="A2" s="67" t="s">
        <v>7</v>
      </c>
      <c r="B2" s="67"/>
      <c r="C2" s="67"/>
      <c r="D2" s="67"/>
      <c r="E2" s="67"/>
      <c r="F2" s="67"/>
      <c r="G2" s="67"/>
      <c r="H2" s="67"/>
    </row>
    <row r="3" spans="1:8" ht="21.75" customHeight="1">
      <c r="A3" s="68" t="s">
        <v>23</v>
      </c>
      <c r="B3" s="68"/>
      <c r="C3" s="68"/>
      <c r="D3" s="68"/>
      <c r="E3" s="68"/>
      <c r="F3" s="68"/>
      <c r="G3" s="68"/>
      <c r="H3" s="26" t="s">
        <v>79</v>
      </c>
    </row>
    <row r="4" spans="1:8" s="1" customFormat="1" ht="42.75" customHeight="1" thickBot="1">
      <c r="A4" s="4" t="s">
        <v>0</v>
      </c>
      <c r="B4" s="24" t="s">
        <v>26</v>
      </c>
      <c r="C4" s="4" t="s">
        <v>1</v>
      </c>
      <c r="D4" s="11" t="s">
        <v>2</v>
      </c>
      <c r="E4" s="12" t="s">
        <v>24</v>
      </c>
      <c r="F4" s="13" t="s">
        <v>25</v>
      </c>
      <c r="G4" s="25" t="s">
        <v>27</v>
      </c>
      <c r="H4" s="13" t="s">
        <v>28</v>
      </c>
    </row>
    <row r="5" spans="1:8" ht="26.25">
      <c r="A5" s="60" t="str">
        <f>'Регистрационный лист '!A5:A12</f>
        <v>ГБОУ ДОД СПбЦД(Ю)ТТ</v>
      </c>
      <c r="B5" s="69" t="s">
        <v>3</v>
      </c>
      <c r="C5" s="31">
        <f>'Регистрационный лист '!C5</f>
        <v>1</v>
      </c>
      <c r="D5" s="28" t="str">
        <f>'Регистрационный лист '!D5</f>
        <v>Лукин Илья</v>
      </c>
      <c r="E5" s="147">
        <v>1</v>
      </c>
      <c r="F5" s="28">
        <v>100</v>
      </c>
      <c r="G5" s="72">
        <f>F5+F6+F7</f>
        <v>259</v>
      </c>
      <c r="H5" s="156">
        <v>1</v>
      </c>
    </row>
    <row r="6" spans="1:8" ht="26.25">
      <c r="A6" s="61"/>
      <c r="B6" s="70"/>
      <c r="C6" s="32">
        <f>'Регистрационный лист '!C6</f>
        <v>2</v>
      </c>
      <c r="D6" s="29" t="str">
        <f>'Регистрационный лист '!D6</f>
        <v>Шамсутдинов Артур</v>
      </c>
      <c r="E6" s="148">
        <v>2</v>
      </c>
      <c r="F6" s="29">
        <v>88</v>
      </c>
      <c r="G6" s="73"/>
      <c r="H6" s="157"/>
    </row>
    <row r="7" spans="1:8" ht="15">
      <c r="A7" s="61"/>
      <c r="B7" s="70"/>
      <c r="C7" s="32">
        <f>'Регистрационный лист '!C7</f>
        <v>3</v>
      </c>
      <c r="D7" s="29" t="str">
        <f>'Регистрационный лист '!D7</f>
        <v>Лужин Алексей</v>
      </c>
      <c r="E7" s="104">
        <v>4</v>
      </c>
      <c r="F7" s="29">
        <v>71</v>
      </c>
      <c r="G7" s="73"/>
      <c r="H7" s="157"/>
    </row>
    <row r="8" spans="1:8" ht="15.75" thickBot="1">
      <c r="A8" s="62"/>
      <c r="B8" s="71"/>
      <c r="C8" s="33">
        <f>'Регистрационный лист '!C8</f>
        <v>4</v>
      </c>
      <c r="D8" s="30" t="str">
        <f>'Регистрационный лист '!D8</f>
        <v>Румянцев Олег</v>
      </c>
      <c r="E8" s="105">
        <v>5</v>
      </c>
      <c r="F8" s="30">
        <v>65</v>
      </c>
      <c r="G8" s="74"/>
      <c r="H8" s="158"/>
    </row>
    <row r="9" spans="1:8" ht="15">
      <c r="A9" s="60" t="str">
        <f>'Регистрационный лист '!A13</f>
        <v>ЦДЮТТ "Мотор"</v>
      </c>
      <c r="B9" s="69" t="s">
        <v>3</v>
      </c>
      <c r="C9" s="31">
        <f>'Регистрационный лист '!C13</f>
        <v>5</v>
      </c>
      <c r="D9" s="28" t="str">
        <f>'Регистрационный лист '!D13</f>
        <v>Огнев Георгий</v>
      </c>
      <c r="E9" s="103">
        <v>7</v>
      </c>
      <c r="F9" s="28">
        <v>53</v>
      </c>
      <c r="G9" s="72">
        <f>F11+F12+F9</f>
        <v>191</v>
      </c>
      <c r="H9" s="156">
        <v>2</v>
      </c>
    </row>
    <row r="10" spans="1:8" ht="15">
      <c r="A10" s="61"/>
      <c r="B10" s="70"/>
      <c r="C10" s="32">
        <f>'Регистрационный лист '!C14</f>
        <v>6</v>
      </c>
      <c r="D10" s="29" t="str">
        <f>'Регистрационный лист '!D14</f>
        <v>Мышкин Александр</v>
      </c>
      <c r="E10" s="104">
        <v>14</v>
      </c>
      <c r="F10" s="29">
        <v>22</v>
      </c>
      <c r="G10" s="73"/>
      <c r="H10" s="157"/>
    </row>
    <row r="11" spans="1:8" ht="28.5">
      <c r="A11" s="61"/>
      <c r="B11" s="70"/>
      <c r="C11" s="32">
        <f>'Регистрационный лист '!C15</f>
        <v>7</v>
      </c>
      <c r="D11" s="29" t="str">
        <f>'Регистрационный лист '!D15</f>
        <v>Баранов Григорий</v>
      </c>
      <c r="E11" s="149">
        <v>3</v>
      </c>
      <c r="F11" s="29">
        <v>79</v>
      </c>
      <c r="G11" s="73"/>
      <c r="H11" s="157"/>
    </row>
    <row r="12" spans="1:8" ht="15.75" thickBot="1">
      <c r="A12" s="62"/>
      <c r="B12" s="71"/>
      <c r="C12" s="33">
        <f>'Регистрационный лист '!C16</f>
        <v>8</v>
      </c>
      <c r="D12" s="30" t="str">
        <f>'Регистрационный лист '!D16</f>
        <v>Добрянский Сергей</v>
      </c>
      <c r="E12" s="105">
        <v>6</v>
      </c>
      <c r="F12" s="30">
        <v>59</v>
      </c>
      <c r="G12" s="74"/>
      <c r="H12" s="158"/>
    </row>
    <row r="13" spans="1:8" ht="15">
      <c r="A13" s="60" t="str">
        <f>'Регистрационный лист '!A21</f>
        <v>ЦДЮТТ "Охта"</v>
      </c>
      <c r="B13" s="69" t="s">
        <v>3</v>
      </c>
      <c r="C13" s="31">
        <f>'Регистрационный лист '!C21</f>
        <v>9</v>
      </c>
      <c r="D13" s="28" t="str">
        <f>'Регистрационный лист '!D21</f>
        <v>Куниловский Федор</v>
      </c>
      <c r="E13" s="103">
        <v>8</v>
      </c>
      <c r="F13" s="28">
        <v>48</v>
      </c>
      <c r="G13" s="72">
        <f>F13+F14+F15</f>
        <v>117</v>
      </c>
      <c r="H13" s="156">
        <v>3</v>
      </c>
    </row>
    <row r="14" spans="1:8" ht="15">
      <c r="A14" s="61"/>
      <c r="B14" s="70"/>
      <c r="C14" s="32">
        <f>'Регистрационный лист '!C22</f>
        <v>10</v>
      </c>
      <c r="D14" s="29" t="str">
        <f>'Регистрационный лист '!D22</f>
        <v>Постников Глеб</v>
      </c>
      <c r="E14" s="104">
        <v>9</v>
      </c>
      <c r="F14" s="29">
        <v>43</v>
      </c>
      <c r="G14" s="73"/>
      <c r="H14" s="157"/>
    </row>
    <row r="15" spans="1:8" ht="15">
      <c r="A15" s="61"/>
      <c r="B15" s="70"/>
      <c r="C15" s="32">
        <f>'Регистрационный лист '!C23</f>
        <v>11</v>
      </c>
      <c r="D15" s="29" t="str">
        <f>'Регистрационный лист '!D23</f>
        <v>Баум Саша</v>
      </c>
      <c r="E15" s="104">
        <v>13</v>
      </c>
      <c r="F15" s="29">
        <v>26</v>
      </c>
      <c r="G15" s="73"/>
      <c r="H15" s="157"/>
    </row>
    <row r="16" spans="1:8" ht="15.75" thickBot="1">
      <c r="A16" s="62"/>
      <c r="B16" s="71"/>
      <c r="C16" s="33">
        <f>'Регистрационный лист '!C24</f>
        <v>12</v>
      </c>
      <c r="D16" s="30" t="str">
        <f>'Регистрационный лист '!D24</f>
        <v>Кузецов Алексей</v>
      </c>
      <c r="E16" s="105">
        <v>20</v>
      </c>
      <c r="F16" s="30">
        <v>1</v>
      </c>
      <c r="G16" s="74"/>
      <c r="H16" s="158"/>
    </row>
    <row r="17" spans="1:8" ht="15">
      <c r="A17" s="60" t="str">
        <f>'Регистрационный лист '!A29</f>
        <v>ДЮЦ "Петергоф" Петродворцового района</v>
      </c>
      <c r="B17" s="69" t="s">
        <v>3</v>
      </c>
      <c r="C17" s="31">
        <f>'Регистрационный лист '!C29</f>
        <v>13</v>
      </c>
      <c r="D17" s="28" t="str">
        <f>'Регистрационный лист '!D29</f>
        <v>Попков Евгений</v>
      </c>
      <c r="E17" s="103">
        <v>21</v>
      </c>
      <c r="F17" s="28">
        <v>1</v>
      </c>
      <c r="G17" s="72">
        <f>F17+F18+F20</f>
        <v>6</v>
      </c>
      <c r="H17" s="75">
        <v>6</v>
      </c>
    </row>
    <row r="18" spans="1:8" ht="15">
      <c r="A18" s="61"/>
      <c r="B18" s="70"/>
      <c r="C18" s="32">
        <f>'Регистрационный лист '!C30</f>
        <v>14</v>
      </c>
      <c r="D18" s="29" t="str">
        <f>'Регистрационный лист '!D30</f>
        <v>Чорнобай Петр</v>
      </c>
      <c r="E18" s="104">
        <v>19</v>
      </c>
      <c r="F18" s="29">
        <v>4</v>
      </c>
      <c r="G18" s="73"/>
      <c r="H18" s="76"/>
    </row>
    <row r="19" spans="1:8" ht="15">
      <c r="A19" s="61"/>
      <c r="B19" s="70"/>
      <c r="C19" s="32">
        <f>'Регистрационный лист '!C31</f>
        <v>15</v>
      </c>
      <c r="D19" s="29" t="str">
        <f>'Регистрационный лист '!D31</f>
        <v>Шемякин Олег</v>
      </c>
      <c r="E19" s="106" t="s">
        <v>78</v>
      </c>
      <c r="F19" s="29"/>
      <c r="G19" s="73"/>
      <c r="H19" s="76"/>
    </row>
    <row r="20" spans="1:8" ht="15.75" thickBot="1">
      <c r="A20" s="62"/>
      <c r="B20" s="71"/>
      <c r="C20" s="33">
        <f>'Регистрационный лист '!C32</f>
        <v>16</v>
      </c>
      <c r="D20" s="30" t="str">
        <f>'Регистрационный лист '!D32</f>
        <v>Петлин Александр</v>
      </c>
      <c r="E20" s="105">
        <v>22</v>
      </c>
      <c r="F20" s="30">
        <v>1</v>
      </c>
      <c r="G20" s="74"/>
      <c r="H20" s="77"/>
    </row>
    <row r="21" spans="1:8" ht="15">
      <c r="A21" s="60" t="str">
        <f>'Регистрационный лист '!A37</f>
        <v>ЦДТТ Петродворцового района "Город Мастеров"</v>
      </c>
      <c r="B21" s="69" t="s">
        <v>3</v>
      </c>
      <c r="C21" s="51">
        <f>'Регистрационный лист '!C37</f>
        <v>17</v>
      </c>
      <c r="D21" s="28" t="str">
        <f>'Регистрационный лист '!D37</f>
        <v>Иливахин Илья</v>
      </c>
      <c r="E21" s="103">
        <v>17</v>
      </c>
      <c r="F21" s="28">
        <v>11</v>
      </c>
      <c r="G21" s="72">
        <f>F24+F22+F23</f>
        <v>70</v>
      </c>
      <c r="H21" s="75">
        <v>5</v>
      </c>
    </row>
    <row r="22" spans="1:8" ht="15">
      <c r="A22" s="61"/>
      <c r="B22" s="70"/>
      <c r="C22" s="52">
        <f>'Регистрационный лист '!C38</f>
        <v>18</v>
      </c>
      <c r="D22" s="29" t="str">
        <f>'Регистрационный лист '!D38</f>
        <v>Кобзева Дарья</v>
      </c>
      <c r="E22" s="104">
        <v>15</v>
      </c>
      <c r="F22" s="29">
        <v>18</v>
      </c>
      <c r="G22" s="73"/>
      <c r="H22" s="76"/>
    </row>
    <row r="23" spans="1:8" ht="15">
      <c r="A23" s="61"/>
      <c r="B23" s="70"/>
      <c r="C23" s="52">
        <f>'Регистрационный лист '!C39</f>
        <v>19</v>
      </c>
      <c r="D23" s="29" t="str">
        <f>'Регистрационный лист '!D39</f>
        <v>Хейнолайнен Виктор</v>
      </c>
      <c r="E23" s="104">
        <v>16</v>
      </c>
      <c r="F23" s="29">
        <v>14</v>
      </c>
      <c r="G23" s="73"/>
      <c r="H23" s="76"/>
    </row>
    <row r="24" spans="1:8" ht="15.75" thickBot="1">
      <c r="A24" s="62"/>
      <c r="B24" s="71"/>
      <c r="C24" s="53">
        <f>'Регистрационный лист '!C40</f>
        <v>20</v>
      </c>
      <c r="D24" s="30" t="str">
        <f>'Регистрационный лист '!D40</f>
        <v>Кулаков Евгений</v>
      </c>
      <c r="E24" s="105">
        <v>10</v>
      </c>
      <c r="F24" s="30">
        <v>38</v>
      </c>
      <c r="G24" s="74"/>
      <c r="H24" s="77"/>
    </row>
    <row r="25" spans="1:8" ht="18" customHeight="1">
      <c r="A25" s="107" t="str">
        <f>'Регистрационный лист '!A45</f>
        <v>Гимназия №587</v>
      </c>
      <c r="B25" s="108" t="str">
        <f>B21</f>
        <v>Старшие</v>
      </c>
      <c r="C25" s="85">
        <f>'Регистрационный лист '!C45</f>
        <v>21</v>
      </c>
      <c r="D25" s="5" t="str">
        <f>'Регистрационный лист '!D45</f>
        <v>Фтемов Максим</v>
      </c>
      <c r="E25" s="109">
        <v>11</v>
      </c>
      <c r="F25" s="5">
        <v>34</v>
      </c>
      <c r="G25" s="108">
        <f>F27+F25+F26</f>
        <v>72</v>
      </c>
      <c r="H25" s="110">
        <v>4</v>
      </c>
    </row>
    <row r="26" spans="1:8" ht="15">
      <c r="A26" s="111"/>
      <c r="B26" s="102"/>
      <c r="C26" s="96">
        <f>'Регистрационный лист '!C46</f>
        <v>22</v>
      </c>
      <c r="D26" s="3" t="str">
        <f>'Регистрационный лист '!D46</f>
        <v>Кириллов Денис</v>
      </c>
      <c r="E26" s="42">
        <v>18</v>
      </c>
      <c r="F26" s="3">
        <v>8</v>
      </c>
      <c r="G26" s="102"/>
      <c r="H26" s="112"/>
    </row>
    <row r="27" spans="1:8" ht="15">
      <c r="A27" s="111"/>
      <c r="B27" s="102"/>
      <c r="C27" s="96">
        <f>'Регистрационный лист '!C47</f>
        <v>23</v>
      </c>
      <c r="D27" s="3" t="str">
        <f>'Регистрационный лист '!D47</f>
        <v>Цымбал Леонид</v>
      </c>
      <c r="E27" s="42">
        <v>12</v>
      </c>
      <c r="F27" s="3">
        <v>30</v>
      </c>
      <c r="G27" s="102"/>
      <c r="H27" s="112"/>
    </row>
    <row r="28" spans="1:8" ht="15.75" thickBot="1">
      <c r="A28" s="113"/>
      <c r="B28" s="114"/>
      <c r="C28" s="87">
        <f>'Регистрационный лист '!C48</f>
        <v>24</v>
      </c>
      <c r="D28" s="115" t="str">
        <f>'Регистрационный лист '!D48</f>
        <v>не заявлен</v>
      </c>
      <c r="E28" s="116"/>
      <c r="F28" s="115"/>
      <c r="G28" s="114"/>
      <c r="H28" s="117"/>
    </row>
    <row r="30" spans="1:8" ht="15.75" thickBot="1">
      <c r="A30" t="s">
        <v>30</v>
      </c>
      <c r="B30" s="27"/>
      <c r="C30" s="27"/>
      <c r="E30" t="s">
        <v>31</v>
      </c>
      <c r="G30" s="27"/>
      <c r="H30" s="27"/>
    </row>
  </sheetData>
  <sheetProtection/>
  <mergeCells count="27">
    <mergeCell ref="A25:A28"/>
    <mergeCell ref="B25:B28"/>
    <mergeCell ref="G25:G28"/>
    <mergeCell ref="H25:H28"/>
    <mergeCell ref="A1:G1"/>
    <mergeCell ref="A2:H2"/>
    <mergeCell ref="A3:G3"/>
    <mergeCell ref="A5:A8"/>
    <mergeCell ref="B5:B8"/>
    <mergeCell ref="G5:G8"/>
    <mergeCell ref="H5:H8"/>
    <mergeCell ref="A9:A12"/>
    <mergeCell ref="B9:B12"/>
    <mergeCell ref="G9:G12"/>
    <mergeCell ref="H9:H12"/>
    <mergeCell ref="A13:A16"/>
    <mergeCell ref="B13:B16"/>
    <mergeCell ref="G13:G16"/>
    <mergeCell ref="H13:H16"/>
    <mergeCell ref="A17:A20"/>
    <mergeCell ref="B17:B20"/>
    <mergeCell ref="G17:G20"/>
    <mergeCell ref="H17:H20"/>
    <mergeCell ref="A21:A24"/>
    <mergeCell ref="B21:B24"/>
    <mergeCell ref="G21:G24"/>
    <mergeCell ref="H21:H24"/>
  </mergeCells>
  <printOptions/>
  <pageMargins left="1.04" right="0.2362204724409449" top="0.23" bottom="0.41" header="0.2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7">
      <selection activeCell="A1" sqref="A1:H14"/>
    </sheetView>
  </sheetViews>
  <sheetFormatPr defaultColWidth="9.140625" defaultRowHeight="15"/>
  <cols>
    <col min="1" max="1" width="30.140625" style="0" customWidth="1"/>
    <col min="2" max="2" width="11.57421875" style="0" customWidth="1"/>
    <col min="3" max="3" width="10.7109375" style="0" customWidth="1"/>
    <col min="4" max="4" width="11.57421875" style="0" customWidth="1"/>
    <col min="5" max="5" width="10.28125" style="0" customWidth="1"/>
    <col min="6" max="6" width="10.57421875" style="0" customWidth="1"/>
    <col min="7" max="7" width="10.8515625" style="0" customWidth="1"/>
  </cols>
  <sheetData>
    <row r="1" spans="1:7" ht="22.5" customHeight="1">
      <c r="A1" s="84" t="s">
        <v>36</v>
      </c>
      <c r="B1" s="84"/>
      <c r="C1" s="84"/>
      <c r="D1" s="84"/>
      <c r="E1" s="84"/>
      <c r="F1" s="84"/>
      <c r="G1" s="23"/>
    </row>
    <row r="2" spans="1:7" ht="21.75" customHeight="1">
      <c r="A2" s="67" t="s">
        <v>7</v>
      </c>
      <c r="B2" s="67"/>
      <c r="C2" s="67"/>
      <c r="D2" s="67"/>
      <c r="E2" s="67"/>
      <c r="F2" s="67"/>
      <c r="G2" s="67"/>
    </row>
    <row r="3" spans="1:7" ht="21.75" customHeight="1">
      <c r="A3" s="68" t="s">
        <v>23</v>
      </c>
      <c r="B3" s="68"/>
      <c r="C3" s="68"/>
      <c r="D3" s="68"/>
      <c r="E3" s="68"/>
      <c r="F3" s="68"/>
      <c r="G3" s="26" t="s">
        <v>79</v>
      </c>
    </row>
    <row r="4" spans="1:7" s="1" customFormat="1" ht="48.75" customHeight="1">
      <c r="A4" s="80" t="s">
        <v>0</v>
      </c>
      <c r="B4" s="78" t="s">
        <v>32</v>
      </c>
      <c r="C4" s="78"/>
      <c r="D4" s="79" t="s">
        <v>33</v>
      </c>
      <c r="E4" s="79"/>
      <c r="F4" s="82" t="s">
        <v>35</v>
      </c>
      <c r="G4" s="83"/>
    </row>
    <row r="5" spans="1:7" s="1" customFormat="1" ht="29.25" customHeight="1">
      <c r="A5" s="81"/>
      <c r="B5" s="36" t="s">
        <v>34</v>
      </c>
      <c r="C5" s="36" t="s">
        <v>28</v>
      </c>
      <c r="D5" s="38" t="s">
        <v>34</v>
      </c>
      <c r="E5" s="38" t="s">
        <v>28</v>
      </c>
      <c r="F5" s="38" t="s">
        <v>34</v>
      </c>
      <c r="G5" s="10" t="s">
        <v>28</v>
      </c>
    </row>
    <row r="6" spans="1:7" ht="42" customHeight="1">
      <c r="A6" s="34" t="str">
        <f>'Регистрационный лист '!A5</f>
        <v>ГБОУ ДОД СПбЦД(Ю)ТТ</v>
      </c>
      <c r="B6" s="37">
        <f>'личный протокл младшие'!G5</f>
        <v>238</v>
      </c>
      <c r="C6" s="39">
        <f>'личный протокл младшие'!H5</f>
        <v>1</v>
      </c>
      <c r="D6" s="35">
        <f>'личный протокол старшие'!G5</f>
        <v>259</v>
      </c>
      <c r="E6" s="40">
        <f>'личный протокол старшие'!H5</f>
        <v>1</v>
      </c>
      <c r="F6" s="40">
        <f>B6+D6</f>
        <v>497</v>
      </c>
      <c r="G6" s="159">
        <v>1</v>
      </c>
    </row>
    <row r="7" spans="1:7" ht="44.25" customHeight="1">
      <c r="A7" s="34" t="str">
        <f>'Регистрационный лист '!A13</f>
        <v>ЦДЮТТ "Мотор"</v>
      </c>
      <c r="B7" s="37">
        <f>'личный протокл младшие'!G9</f>
        <v>224</v>
      </c>
      <c r="C7" s="39">
        <f>'личный протокл младшие'!H9</f>
        <v>2</v>
      </c>
      <c r="D7" s="35">
        <f>'личный протокол старшие'!G9</f>
        <v>191</v>
      </c>
      <c r="E7" s="35">
        <f>'личный протокол старшие'!H9</f>
        <v>2</v>
      </c>
      <c r="F7" s="40">
        <f>B7+D7</f>
        <v>415</v>
      </c>
      <c r="G7" s="159">
        <v>2</v>
      </c>
    </row>
    <row r="8" spans="1:7" ht="39.75" customHeight="1">
      <c r="A8" s="34" t="str">
        <f>'Регистрационный лист '!A21</f>
        <v>ЦДЮТТ "Охта"</v>
      </c>
      <c r="B8" s="37">
        <f>'личный протокл младшие'!G13</f>
        <v>75</v>
      </c>
      <c r="C8" s="39">
        <f>'личный протокл младшие'!H13</f>
        <v>4</v>
      </c>
      <c r="D8" s="35">
        <f>'личный протокол старшие'!G13</f>
        <v>117</v>
      </c>
      <c r="E8" s="35">
        <f>'личный протокол старшие'!H13</f>
        <v>3</v>
      </c>
      <c r="F8" s="40">
        <f>B8+D8</f>
        <v>192</v>
      </c>
      <c r="G8" s="159">
        <v>3</v>
      </c>
    </row>
    <row r="9" spans="1:7" ht="44.25" customHeight="1">
      <c r="A9" s="34" t="str">
        <f>'Регистрационный лист '!A29</f>
        <v>ДЮЦ "Петергоф" Петродворцового района</v>
      </c>
      <c r="B9" s="37">
        <f>'личный протокл младшие'!G17</f>
        <v>13</v>
      </c>
      <c r="C9" s="39">
        <f>'личный протокл младшие'!H17</f>
        <v>6</v>
      </c>
      <c r="D9" s="35">
        <f>'личный протокол старшие'!G17</f>
        <v>6</v>
      </c>
      <c r="E9" s="35">
        <f>'личный протокол старшие'!H17</f>
        <v>6</v>
      </c>
      <c r="F9" s="40">
        <f>B9+D9</f>
        <v>19</v>
      </c>
      <c r="G9" s="40">
        <v>6</v>
      </c>
    </row>
    <row r="10" spans="1:7" ht="62.25" customHeight="1">
      <c r="A10" s="34" t="str">
        <f>'Регистрационный лист '!A37</f>
        <v>ЦДТТ Петродворцового района "Город Мастеров"</v>
      </c>
      <c r="B10" s="37">
        <f>'личный протокл младшие'!G21</f>
        <v>62</v>
      </c>
      <c r="C10" s="39">
        <f>'личный протокл младшие'!H21</f>
        <v>5</v>
      </c>
      <c r="D10" s="35">
        <f>'личный протокол старшие'!G21</f>
        <v>70</v>
      </c>
      <c r="E10" s="35">
        <f>'личный протокол старшие'!H21</f>
        <v>5</v>
      </c>
      <c r="F10" s="40">
        <f>B10+D10</f>
        <v>132</v>
      </c>
      <c r="G10" s="40">
        <v>5</v>
      </c>
    </row>
    <row r="11" spans="1:7" ht="62.25" customHeight="1">
      <c r="A11" s="34" t="str">
        <f>'Регистрационный лист '!A45</f>
        <v>Гимназия №587</v>
      </c>
      <c r="B11" s="37">
        <f>'личный протокл младшие'!G25</f>
        <v>115</v>
      </c>
      <c r="C11" s="39">
        <f>'личный протокл младшие'!H25</f>
        <v>3</v>
      </c>
      <c r="D11" s="35">
        <f>'личный протокол старшие'!G25</f>
        <v>72</v>
      </c>
      <c r="E11" s="35">
        <f>'личный протокол старшие'!H25</f>
        <v>4</v>
      </c>
      <c r="F11" s="40">
        <f>B11+D11</f>
        <v>187</v>
      </c>
      <c r="G11" s="40">
        <v>4</v>
      </c>
    </row>
    <row r="13" spans="1:8" ht="15.75" thickBot="1">
      <c r="A13" t="s">
        <v>30</v>
      </c>
      <c r="B13" s="27"/>
      <c r="C13" s="27"/>
      <c r="E13" t="s">
        <v>31</v>
      </c>
      <c r="F13" s="41"/>
      <c r="G13" s="27"/>
      <c r="H13" s="27"/>
    </row>
  </sheetData>
  <sheetProtection/>
  <mergeCells count="7">
    <mergeCell ref="B4:C4"/>
    <mergeCell ref="D4:E4"/>
    <mergeCell ref="A4:A5"/>
    <mergeCell ref="F4:G4"/>
    <mergeCell ref="A1:F1"/>
    <mergeCell ref="A2:G2"/>
    <mergeCell ref="A3:F3"/>
  </mergeCells>
  <printOptions/>
  <pageMargins left="1.04" right="0.2362204724409449" top="0.5511811023622047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C20" sqref="C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2012-10-14T12:21:49Z</dcterms:modified>
  <cp:category/>
  <cp:version/>
  <cp:contentType/>
  <cp:contentStatus/>
</cp:coreProperties>
</file>