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ina-OMO\Desktop\Автомногоборье_15_05_16\"/>
    </mc:Choice>
  </mc:AlternateContent>
  <bookViews>
    <workbookView xWindow="0" yWindow="0" windowWidth="20505" windowHeight="11730" firstSheet="1" activeTab="2"/>
  </bookViews>
  <sheets>
    <sheet name="Регистрация" sheetId="1" r:id="rId1"/>
    <sheet name="Протокол Младшая группа" sheetId="2" r:id="rId2"/>
    <sheet name="Протокол Старшая группа" sheetId="3" r:id="rId3"/>
    <sheet name="Девушки ст" sheetId="14" r:id="rId4"/>
    <sheet name="Девушки мл" sheetId="15" r:id="rId5"/>
    <sheet name="Первенство среди ГБОУ" sheetId="4" r:id="rId6"/>
    <sheet name="ПДД" sheetId="1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4" l="1"/>
  <c r="E12" i="14"/>
  <c r="F12" i="14"/>
  <c r="F23" i="14"/>
  <c r="E23" i="14"/>
  <c r="D23" i="14"/>
  <c r="D25" i="14"/>
  <c r="F28" i="14"/>
  <c r="F26" i="14"/>
  <c r="E28" i="14"/>
  <c r="E26" i="14"/>
  <c r="D28" i="14"/>
  <c r="D26" i="14"/>
  <c r="F11" i="15"/>
  <c r="F9" i="15"/>
  <c r="E11" i="15"/>
  <c r="E9" i="15"/>
  <c r="D11" i="15"/>
  <c r="D9" i="15"/>
  <c r="C11" i="15"/>
  <c r="F14" i="15"/>
  <c r="E14" i="15"/>
  <c r="D14" i="15"/>
  <c r="C14" i="15"/>
  <c r="B14" i="15"/>
  <c r="F13" i="15"/>
  <c r="E13" i="15"/>
  <c r="D13" i="15"/>
  <c r="C13" i="15"/>
  <c r="B13" i="15"/>
  <c r="B11" i="15"/>
  <c r="C9" i="15"/>
  <c r="B9" i="15"/>
  <c r="F7" i="15"/>
  <c r="E7" i="15"/>
  <c r="D7" i="15"/>
  <c r="C7" i="15"/>
  <c r="B7" i="15"/>
  <c r="F6" i="15"/>
  <c r="E6" i="15"/>
  <c r="D6" i="15"/>
  <c r="C6" i="15"/>
  <c r="B6" i="15"/>
  <c r="C28" i="14"/>
  <c r="B28" i="14"/>
  <c r="C26" i="14"/>
  <c r="B26" i="14"/>
  <c r="F25" i="14"/>
  <c r="E25" i="14"/>
  <c r="C25" i="14"/>
  <c r="B25" i="14"/>
  <c r="C23" i="14"/>
  <c r="B23" i="14"/>
  <c r="F21" i="14"/>
  <c r="E21" i="14"/>
  <c r="D21" i="14"/>
  <c r="C21" i="14"/>
  <c r="B21" i="14"/>
  <c r="F20" i="14"/>
  <c r="E20" i="14"/>
  <c r="D20" i="14"/>
  <c r="C20" i="14"/>
  <c r="B20" i="14"/>
  <c r="F18" i="14"/>
  <c r="E18" i="14"/>
  <c r="D18" i="14"/>
  <c r="C18" i="14"/>
  <c r="B18" i="14"/>
  <c r="F17" i="14"/>
  <c r="E17" i="14"/>
  <c r="D17" i="14"/>
  <c r="C17" i="14"/>
  <c r="B17" i="14"/>
  <c r="F15" i="14"/>
  <c r="E15" i="14"/>
  <c r="D15" i="14"/>
  <c r="C15" i="14"/>
  <c r="B15" i="14"/>
  <c r="F14" i="14"/>
  <c r="E14" i="14"/>
  <c r="D14" i="14"/>
  <c r="C14" i="14"/>
  <c r="B14" i="14"/>
  <c r="C12" i="14"/>
  <c r="B12" i="14"/>
  <c r="F10" i="14"/>
  <c r="E10" i="14"/>
  <c r="D10" i="14"/>
  <c r="C10" i="14"/>
  <c r="B10" i="14"/>
  <c r="F9" i="14"/>
  <c r="E9" i="14"/>
  <c r="D9" i="14"/>
  <c r="C9" i="14"/>
  <c r="B9" i="14"/>
  <c r="F7" i="14"/>
  <c r="E7" i="14"/>
  <c r="D7" i="14"/>
  <c r="C7" i="14"/>
  <c r="B7" i="14"/>
  <c r="F6" i="14"/>
  <c r="E6" i="14"/>
  <c r="D6" i="14"/>
  <c r="C6" i="14"/>
  <c r="B6" i="14"/>
  <c r="H84" i="3"/>
  <c r="H85" i="3"/>
  <c r="H60" i="3"/>
  <c r="H59" i="3"/>
  <c r="H67" i="3"/>
  <c r="H76" i="3"/>
  <c r="H75" i="3"/>
  <c r="H74" i="3"/>
  <c r="G14" i="15" l="1"/>
  <c r="G7" i="15"/>
  <c r="G11" i="15"/>
  <c r="G6" i="15"/>
  <c r="G13" i="15"/>
  <c r="G9" i="15"/>
  <c r="G21" i="14"/>
  <c r="G18" i="14"/>
  <c r="G10" i="14"/>
  <c r="G25" i="14"/>
  <c r="G20" i="14"/>
  <c r="G7" i="14"/>
  <c r="G12" i="14"/>
  <c r="G15" i="14"/>
  <c r="G23" i="14"/>
  <c r="G28" i="14"/>
  <c r="G26" i="14"/>
  <c r="G14" i="14"/>
  <c r="G6" i="14"/>
  <c r="G9" i="14"/>
  <c r="G17" i="14"/>
  <c r="H18" i="3"/>
  <c r="H17" i="3"/>
  <c r="H30" i="3"/>
  <c r="H29" i="3"/>
  <c r="H28" i="3"/>
  <c r="H27" i="3"/>
  <c r="H25" i="3"/>
  <c r="H24" i="3"/>
  <c r="H34" i="3"/>
  <c r="H33" i="3"/>
  <c r="H51" i="2"/>
  <c r="H50" i="2"/>
  <c r="H49" i="2"/>
  <c r="H48" i="2"/>
  <c r="H47" i="2"/>
  <c r="H10" i="2"/>
  <c r="H9" i="2"/>
  <c r="H17" i="2"/>
  <c r="H16" i="2"/>
  <c r="H22" i="2"/>
  <c r="H21" i="2"/>
  <c r="C30" i="3"/>
  <c r="C29" i="3"/>
  <c r="C28" i="3"/>
  <c r="B30" i="3"/>
  <c r="B29" i="3"/>
  <c r="B28" i="3"/>
  <c r="B38" i="3"/>
  <c r="C35" i="3"/>
  <c r="C36" i="3"/>
  <c r="C76" i="3"/>
  <c r="C75" i="3"/>
  <c r="C51" i="2"/>
  <c r="C50" i="2"/>
  <c r="C49" i="2"/>
  <c r="C48" i="2"/>
  <c r="C47" i="2"/>
  <c r="C85" i="3"/>
  <c r="C84" i="3"/>
  <c r="C83" i="3"/>
  <c r="C82" i="3"/>
  <c r="C81" i="3"/>
  <c r="C80" i="3"/>
  <c r="H91" i="3"/>
  <c r="H90" i="3"/>
  <c r="C91" i="3"/>
  <c r="C90" i="3"/>
  <c r="C89" i="3"/>
  <c r="C88" i="3"/>
  <c r="C87" i="3"/>
  <c r="C74" i="3"/>
  <c r="H89" i="3"/>
  <c r="H88" i="3"/>
  <c r="H87" i="3"/>
  <c r="J87" i="3" l="1"/>
  <c r="D15" i="4" s="1"/>
  <c r="F15" i="4" s="1"/>
  <c r="J47" i="2"/>
  <c r="B16" i="4"/>
  <c r="H31" i="2"/>
  <c r="H12" i="3"/>
  <c r="H80" i="3" l="1"/>
  <c r="H81" i="3"/>
  <c r="H82" i="3"/>
  <c r="J80" i="3" s="1"/>
  <c r="H83" i="3"/>
  <c r="D16" i="4" l="1"/>
  <c r="F16" i="4" s="1"/>
  <c r="B20" i="3"/>
  <c r="C20" i="3"/>
  <c r="B37" i="3"/>
  <c r="C37" i="3"/>
  <c r="C38" i="3"/>
  <c r="B44" i="3"/>
  <c r="B45" i="3"/>
  <c r="B46" i="3"/>
  <c r="B53" i="3"/>
  <c r="C53" i="3"/>
  <c r="B54" i="3"/>
  <c r="C54" i="3"/>
  <c r="B59" i="3"/>
  <c r="C59" i="3"/>
  <c r="B60" i="3"/>
  <c r="C60" i="3"/>
  <c r="B61" i="3"/>
  <c r="C61" i="3"/>
  <c r="B62" i="3"/>
  <c r="C62" i="3"/>
  <c r="B67" i="3"/>
  <c r="C67" i="3"/>
  <c r="B68" i="3"/>
  <c r="C68" i="3"/>
  <c r="B69" i="3"/>
  <c r="C69" i="3"/>
  <c r="B70" i="3"/>
  <c r="C70" i="3"/>
  <c r="B75" i="3"/>
  <c r="B76" i="3"/>
  <c r="B77" i="3"/>
  <c r="C77" i="3"/>
  <c r="B78" i="3"/>
  <c r="C78" i="3"/>
  <c r="B18" i="2"/>
  <c r="C18" i="2"/>
  <c r="B12" i="3"/>
  <c r="C12" i="3"/>
  <c r="B14" i="4"/>
  <c r="H45" i="2"/>
  <c r="H44" i="2"/>
  <c r="H43" i="2"/>
  <c r="H42" i="2"/>
  <c r="H41" i="2"/>
  <c r="H40" i="2"/>
  <c r="H39" i="2"/>
  <c r="H36" i="2"/>
  <c r="H35" i="2"/>
  <c r="H34" i="2"/>
  <c r="H33" i="2"/>
  <c r="H30" i="2"/>
  <c r="H29" i="2"/>
  <c r="H28" i="2"/>
  <c r="H27" i="2"/>
  <c r="J27" i="2" s="1"/>
  <c r="H23" i="2"/>
  <c r="H20" i="2"/>
  <c r="J20" i="2" s="1"/>
  <c r="H15" i="2"/>
  <c r="H14" i="2"/>
  <c r="H13" i="2"/>
  <c r="H12" i="2"/>
  <c r="H8" i="2"/>
  <c r="J6" i="2" s="1"/>
  <c r="H7" i="2"/>
  <c r="H6" i="2"/>
  <c r="H73" i="3"/>
  <c r="H72" i="3"/>
  <c r="H65" i="3"/>
  <c r="H66" i="3"/>
  <c r="H64" i="3"/>
  <c r="H57" i="3"/>
  <c r="H58" i="3"/>
  <c r="H56" i="3"/>
  <c r="J56" i="3" s="1"/>
  <c r="H49" i="3"/>
  <c r="H50" i="3"/>
  <c r="H51" i="3"/>
  <c r="H52" i="3"/>
  <c r="H48" i="3"/>
  <c r="H41" i="3"/>
  <c r="H42" i="3"/>
  <c r="H43" i="3"/>
  <c r="H40" i="3"/>
  <c r="H35" i="3"/>
  <c r="H32" i="3"/>
  <c r="H23" i="3"/>
  <c r="H26" i="3"/>
  <c r="H22" i="3"/>
  <c r="H15" i="3"/>
  <c r="H16" i="3"/>
  <c r="H19" i="3"/>
  <c r="H14" i="3"/>
  <c r="H7" i="3"/>
  <c r="J6" i="3" s="1"/>
  <c r="H8" i="3"/>
  <c r="H9" i="3"/>
  <c r="H10" i="3"/>
  <c r="H11" i="3"/>
  <c r="H6" i="3"/>
  <c r="C73" i="3"/>
  <c r="C72" i="3"/>
  <c r="B73" i="3"/>
  <c r="B74" i="3"/>
  <c r="B72" i="3"/>
  <c r="B47" i="2"/>
  <c r="C65" i="3"/>
  <c r="C66" i="3"/>
  <c r="C64" i="3"/>
  <c r="B65" i="3"/>
  <c r="B66" i="3"/>
  <c r="B64" i="3"/>
  <c r="C57" i="3"/>
  <c r="C58" i="3"/>
  <c r="C56" i="3"/>
  <c r="B57" i="3"/>
  <c r="B58" i="3"/>
  <c r="B56" i="3"/>
  <c r="B49" i="3"/>
  <c r="B50" i="3"/>
  <c r="B51" i="3"/>
  <c r="B52" i="3"/>
  <c r="C49" i="3"/>
  <c r="C50" i="3"/>
  <c r="C51" i="3"/>
  <c r="C52" i="3"/>
  <c r="C48" i="3"/>
  <c r="B48" i="3"/>
  <c r="C41" i="3"/>
  <c r="C42" i="3"/>
  <c r="C40" i="3"/>
  <c r="B41" i="3"/>
  <c r="B42" i="3"/>
  <c r="B43" i="3"/>
  <c r="B40" i="3"/>
  <c r="C33" i="3"/>
  <c r="C34" i="3"/>
  <c r="C32" i="3"/>
  <c r="B33" i="3"/>
  <c r="B34" i="3"/>
  <c r="B35" i="3"/>
  <c r="B36" i="3"/>
  <c r="B32" i="3"/>
  <c r="C23" i="3"/>
  <c r="C24" i="3"/>
  <c r="C25" i="3"/>
  <c r="C26" i="3"/>
  <c r="C27" i="3"/>
  <c r="B23" i="3"/>
  <c r="B24" i="3"/>
  <c r="B25" i="3"/>
  <c r="B26" i="3"/>
  <c r="B27" i="3"/>
  <c r="C22" i="3"/>
  <c r="B22" i="3"/>
  <c r="C15" i="3"/>
  <c r="C16" i="3"/>
  <c r="C17" i="3"/>
  <c r="C18" i="3"/>
  <c r="C19" i="3"/>
  <c r="C14" i="3"/>
  <c r="B15" i="3"/>
  <c r="B16" i="3"/>
  <c r="B17" i="3"/>
  <c r="B18" i="3"/>
  <c r="B19" i="3"/>
  <c r="B14" i="3"/>
  <c r="C7" i="3"/>
  <c r="C8" i="3"/>
  <c r="C9" i="3"/>
  <c r="C10" i="3"/>
  <c r="C11" i="3"/>
  <c r="B7" i="3"/>
  <c r="B8" i="3"/>
  <c r="B9" i="3"/>
  <c r="B10" i="3"/>
  <c r="B11" i="3"/>
  <c r="C6" i="3"/>
  <c r="B6" i="3"/>
  <c r="C40" i="2"/>
  <c r="C41" i="2"/>
  <c r="C42" i="2"/>
  <c r="C43" i="2"/>
  <c r="C44" i="2"/>
  <c r="C45" i="2"/>
  <c r="B40" i="2"/>
  <c r="B41" i="2"/>
  <c r="B42" i="2"/>
  <c r="B43" i="2"/>
  <c r="B44" i="2"/>
  <c r="B45" i="2"/>
  <c r="C39" i="2"/>
  <c r="B39" i="2"/>
  <c r="C34" i="2"/>
  <c r="C35" i="2"/>
  <c r="C36" i="2"/>
  <c r="C37" i="2"/>
  <c r="B34" i="2"/>
  <c r="B35" i="2"/>
  <c r="B36" i="2"/>
  <c r="B37" i="2"/>
  <c r="C33" i="2"/>
  <c r="B33" i="2"/>
  <c r="J39" i="2" l="1"/>
  <c r="J14" i="3"/>
  <c r="J72" i="3"/>
  <c r="D14" i="4"/>
  <c r="F14" i="4" s="1"/>
  <c r="J64" i="3"/>
  <c r="D13" i="4" s="1"/>
  <c r="F13" i="4" s="1"/>
  <c r="D12" i="4"/>
  <c r="F12" i="4" s="1"/>
  <c r="J48" i="3"/>
  <c r="D11" i="4" s="1"/>
  <c r="D7" i="4"/>
  <c r="D6" i="4"/>
  <c r="B9" i="4"/>
  <c r="B11" i="4"/>
  <c r="J33" i="2"/>
  <c r="B10" i="4" s="1"/>
  <c r="J12" i="2"/>
  <c r="B7" i="4" s="1"/>
  <c r="B8" i="4"/>
  <c r="J32" i="3"/>
  <c r="D9" i="4" s="1"/>
  <c r="J22" i="3"/>
  <c r="D8" i="4" s="1"/>
  <c r="J40" i="3"/>
  <c r="D10" i="4" s="1"/>
  <c r="B6" i="4"/>
  <c r="C28" i="2"/>
  <c r="C29" i="2"/>
  <c r="C30" i="2"/>
  <c r="C31" i="2"/>
  <c r="C27" i="2"/>
  <c r="B28" i="2"/>
  <c r="B29" i="2"/>
  <c r="B30" i="2"/>
  <c r="B31" i="2"/>
  <c r="B27" i="2"/>
  <c r="B7" i="2"/>
  <c r="B8" i="2"/>
  <c r="B9" i="2"/>
  <c r="B10" i="2"/>
  <c r="B6" i="2"/>
  <c r="C21" i="2"/>
  <c r="C22" i="2"/>
  <c r="C23" i="2"/>
  <c r="C20" i="2"/>
  <c r="B21" i="2"/>
  <c r="B22" i="2"/>
  <c r="B23" i="2"/>
  <c r="B20" i="2"/>
  <c r="B13" i="2"/>
  <c r="B14" i="2"/>
  <c r="B15" i="2"/>
  <c r="B16" i="2"/>
  <c r="B17" i="2"/>
  <c r="C13" i="2"/>
  <c r="C14" i="2"/>
  <c r="C15" i="2"/>
  <c r="C16" i="2"/>
  <c r="C17" i="2"/>
  <c r="C12" i="2"/>
  <c r="B12" i="2"/>
  <c r="F6" i="4" l="1"/>
  <c r="F11" i="4"/>
  <c r="F7" i="4"/>
  <c r="F10" i="4"/>
  <c r="F8" i="4"/>
  <c r="F9" i="4"/>
  <c r="C7" i="2"/>
  <c r="C8" i="2"/>
  <c r="C9" i="2"/>
  <c r="C10" i="2"/>
  <c r="C6" i="2"/>
</calcChain>
</file>

<file path=xl/sharedStrings.xml><?xml version="1.0" encoding="utf-8"?>
<sst xmlns="http://schemas.openxmlformats.org/spreadsheetml/2006/main" count="759" uniqueCount="134">
  <si>
    <t>Команда</t>
  </si>
  <si>
    <t>Имя, Фамилия</t>
  </si>
  <si>
    <t>Дата рождения</t>
  </si>
  <si>
    <t>Расписка на участие</t>
  </si>
  <si>
    <t>Страховка</t>
  </si>
  <si>
    <t>СПб ЦД(Ю)ТТ</t>
  </si>
  <si>
    <t>младшие</t>
  </si>
  <si>
    <t>старшие</t>
  </si>
  <si>
    <t>ЦДЮТТ "Мотор"</t>
  </si>
  <si>
    <t>ЦДЮТТ "Охта"</t>
  </si>
  <si>
    <t>ЦДЮТТ Кировский р-н</t>
  </si>
  <si>
    <t>ЦДЮТТ Московского р-на</t>
  </si>
  <si>
    <t>ДЮЦ "Петергоф"</t>
  </si>
  <si>
    <t>Свидетельство</t>
  </si>
  <si>
    <t>ПДД</t>
  </si>
  <si>
    <t>МЕСТО</t>
  </si>
  <si>
    <t>ИТОГО</t>
  </si>
  <si>
    <t>Сумма очков команды</t>
  </si>
  <si>
    <t>Командное место</t>
  </si>
  <si>
    <t>Cтарт №</t>
  </si>
  <si>
    <t>Старт №</t>
  </si>
  <si>
    <t>КОМАНДНЫЙ ЗАЧЕТ</t>
  </si>
  <si>
    <t>Очки</t>
  </si>
  <si>
    <t>Место</t>
  </si>
  <si>
    <t>Младшая группа</t>
  </si>
  <si>
    <t>Старшая группа</t>
  </si>
  <si>
    <t>СПбЦД(Ю)ТТ</t>
  </si>
  <si>
    <t>ЦДЮТТ Московский р-н</t>
  </si>
  <si>
    <t>Мячин Михаил</t>
  </si>
  <si>
    <t>ГБОУ СОШ № 4 им Ж.Кусто</t>
  </si>
  <si>
    <t>Острова Елизавета</t>
  </si>
  <si>
    <t>Хамидуллин Марат</t>
  </si>
  <si>
    <t>Смирнова Алиса</t>
  </si>
  <si>
    <t>Хамидуллин Рустам</t>
  </si>
  <si>
    <t>Рябинин Игорь</t>
  </si>
  <si>
    <t>Семенин Даниил</t>
  </si>
  <si>
    <t>Приматов Евгений</t>
  </si>
  <si>
    <t>Светлякова Татьяна</t>
  </si>
  <si>
    <t>Девятаев Егор</t>
  </si>
  <si>
    <t>Мельцер Никита</t>
  </si>
  <si>
    <t>Тодоран Елизавета</t>
  </si>
  <si>
    <t>Волков Артем</t>
  </si>
  <si>
    <t>Эдемская Мария</t>
  </si>
  <si>
    <t>Александров Леонид</t>
  </si>
  <si>
    <t>ГБОУ СОШ № 4   им. Ж.Кусто</t>
  </si>
  <si>
    <t>Симонов Дмитрий</t>
  </si>
  <si>
    <t>Болдинов Даниил</t>
  </si>
  <si>
    <t>Коробов Дмитрий</t>
  </si>
  <si>
    <t>Смирнов Александр</t>
  </si>
  <si>
    <t>Першин Андрей</t>
  </si>
  <si>
    <t>Дыкин Артем</t>
  </si>
  <si>
    <t>Валуев Владимир</t>
  </si>
  <si>
    <t>Иванов Александр</t>
  </si>
  <si>
    <t>ДДТ "На 9ой линии"</t>
  </si>
  <si>
    <t>Богомолов Руслан</t>
  </si>
  <si>
    <t>Перфильев Никита</t>
  </si>
  <si>
    <t>Абрамова Владислава</t>
  </si>
  <si>
    <t>Гл.судья</t>
  </si>
  <si>
    <t>Гл. Секретарь</t>
  </si>
  <si>
    <t>Данилов Михаил</t>
  </si>
  <si>
    <t>ГБОУ СОШ №4 им.Ж.Кусто</t>
  </si>
  <si>
    <t>ЦДЮТТ  Кировский р-н</t>
  </si>
  <si>
    <t>Сводные итоги</t>
  </si>
  <si>
    <t>Семенок Дмитрий</t>
  </si>
  <si>
    <t>Михеев Даниил</t>
  </si>
  <si>
    <t>Левишкс Лина</t>
  </si>
  <si>
    <t>ЦДЮТТ Колпинского района</t>
  </si>
  <si>
    <t>Озеров Ярослав</t>
  </si>
  <si>
    <t>Шкваров Антон</t>
  </si>
  <si>
    <t xml:space="preserve"> </t>
  </si>
  <si>
    <t>ЦДЮТТ Колпинский р-н</t>
  </si>
  <si>
    <t xml:space="preserve">Первенство  по автомногоборью  среди образовательных учреждений  Санкт-Петербурга 15.05.2016 </t>
  </si>
  <si>
    <t>Первенство  по автомногоборью  среди образовательных учреждений  Санкт-Петербурга</t>
  </si>
  <si>
    <t>Протокол заездов 15 мая 2016 год. Младшая группа</t>
  </si>
  <si>
    <t>Протокол заездов 15 мая 2016 год. Старшая группа.</t>
  </si>
  <si>
    <t>Барашкин Дмитрий</t>
  </si>
  <si>
    <t>ЦТиО Фрунзенского района</t>
  </si>
  <si>
    <t>Лазуткин Александр</t>
  </si>
  <si>
    <t>Сошников Дмитрий</t>
  </si>
  <si>
    <t>Богоявленский Александр</t>
  </si>
  <si>
    <t>Федоров Григорий</t>
  </si>
  <si>
    <t>Титов Павел</t>
  </si>
  <si>
    <t>Румянцев Алексей</t>
  </si>
  <si>
    <t>Погодаева Ксения</t>
  </si>
  <si>
    <t>Михонский Даниил</t>
  </si>
  <si>
    <t>Немков Данила</t>
  </si>
  <si>
    <t>Яковлева Мария</t>
  </si>
  <si>
    <t>Бойцова Анастасия</t>
  </si>
  <si>
    <t>Поликахин Максим</t>
  </si>
  <si>
    <t>Омельяненко Егор</t>
  </si>
  <si>
    <t>Мельниченко Светлана</t>
  </si>
  <si>
    <t>Шарапова Татьяна</t>
  </si>
  <si>
    <t>Бобров Николай</t>
  </si>
  <si>
    <t>Романов Александр</t>
  </si>
  <si>
    <t>Буланов Артем</t>
  </si>
  <si>
    <t>Головин Александр</t>
  </si>
  <si>
    <t>Соболева Варвара</t>
  </si>
  <si>
    <t>Шаповал Екатерина</t>
  </si>
  <si>
    <t>Боционов Дмитрий</t>
  </si>
  <si>
    <t>Шах Андрей</t>
  </si>
  <si>
    <t>Пантелеев Вадим</t>
  </si>
  <si>
    <t>Маслов Иван</t>
  </si>
  <si>
    <t>Миронова Юлия</t>
  </si>
  <si>
    <t>Мельников Александр</t>
  </si>
  <si>
    <t>Дворец учащейся молодёжи</t>
  </si>
  <si>
    <t>Подоплелов Артём</t>
  </si>
  <si>
    <t>Стрэину Лидия</t>
  </si>
  <si>
    <t>Ногин Илья</t>
  </si>
  <si>
    <t>Новиков Тимофей</t>
  </si>
  <si>
    <t>Суров Андрей</t>
  </si>
  <si>
    <t>Земцов Алексей</t>
  </si>
  <si>
    <t>Смирнов Артем</t>
  </si>
  <si>
    <t>Бутрий Иван</t>
  </si>
  <si>
    <t>Мамина Анастасия</t>
  </si>
  <si>
    <t>Мотовилина Наталья</t>
  </si>
  <si>
    <t>Липагин Алексей</t>
  </si>
  <si>
    <t>Платов Даниил</t>
  </si>
  <si>
    <t>Соловьяненко Анастасия</t>
  </si>
  <si>
    <t>Якушева Анна</t>
  </si>
  <si>
    <t>ЦТиО Фрунзенского р-на</t>
  </si>
  <si>
    <t>Метлин Виктор</t>
  </si>
  <si>
    <t>Кириленков Андрей</t>
  </si>
  <si>
    <t>Николаев Всеволод</t>
  </si>
  <si>
    <t>Стахова Кристина</t>
  </si>
  <si>
    <t>ЦТиО          Фунзенский р-н</t>
  </si>
  <si>
    <t>Фадеев Илья</t>
  </si>
  <si>
    <t>Максимов Константин</t>
  </si>
  <si>
    <t>Павлов Всеволод</t>
  </si>
  <si>
    <t>10,12.2003</t>
  </si>
  <si>
    <t>ТРАССА 2</t>
  </si>
  <si>
    <t>трасса 1 (развороты)</t>
  </si>
  <si>
    <t>трасса2 (маневрирование)</t>
  </si>
  <si>
    <t>Протокол заездов 15 мая 2016 год. Девушки старшие</t>
  </si>
  <si>
    <t>Протокол заездов 15 мая 2016 год. Девушки младшие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</si>
</sst>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Arial Cyr"/>
      <charset val="204"/>
    </font>
    <font>
      <b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14"/>
      <color theme="1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rgb="FFC0000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12"/>
      <name val="Arial Cyr"/>
      <charset val="204"/>
    </font>
    <font>
      <b/>
      <sz val="11"/>
      <color indexed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color rgb="FFFF0000"/>
      <name val="Arial Cyr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indexed="10"/>
      <name val="Times New Roman"/>
      <family val="1"/>
      <charset val="204"/>
    </font>
    <font>
      <b/>
      <i/>
      <sz val="10"/>
      <color indexed="12"/>
      <name val="Arial Cyr"/>
      <charset val="204"/>
    </font>
    <font>
      <b/>
      <i/>
      <sz val="11"/>
      <color indexed="12"/>
      <name val="Arial Cyr"/>
      <charset val="204"/>
    </font>
    <font>
      <b/>
      <i/>
      <sz val="10"/>
      <color indexed="10"/>
      <name val="Arial Cyr"/>
      <charset val="204"/>
    </font>
    <font>
      <b/>
      <i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theme="8" tint="-0.249977111117893"/>
      <name val="Arial Cyr"/>
      <charset val="204"/>
    </font>
    <font>
      <b/>
      <i/>
      <sz val="11"/>
      <color indexed="10"/>
      <name val="Arial Cyr"/>
      <charset val="204"/>
    </font>
    <font>
      <b/>
      <sz val="12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rgb="FF3333CC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1"/>
      <color rgb="FF0070C0"/>
      <name val="Arial Cyr"/>
      <charset val="204"/>
    </font>
    <font>
      <b/>
      <sz val="10"/>
      <color rgb="FF3333CC"/>
      <name val="Arial Cyr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lightGray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1" fillId="0" borderId="7" xfId="0" applyFont="1" applyBorder="1"/>
    <xf numFmtId="0" fontId="15" fillId="0" borderId="7" xfId="0" applyFont="1" applyBorder="1"/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vertical="center" wrapText="1"/>
    </xf>
    <xf numFmtId="0" fontId="13" fillId="0" borderId="18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6" fillId="0" borderId="26" xfId="0" applyFont="1" applyBorder="1" applyAlignment="1">
      <alignment vertical="center"/>
    </xf>
    <xf numFmtId="0" fontId="12" fillId="0" borderId="14" xfId="0" applyFont="1" applyBorder="1" applyAlignment="1"/>
    <xf numFmtId="2" fontId="0" fillId="0" borderId="2" xfId="0" applyNumberFormat="1" applyBorder="1"/>
    <xf numFmtId="2" fontId="0" fillId="0" borderId="1" xfId="0" applyNumberFormat="1" applyBorder="1"/>
    <xf numFmtId="2" fontId="0" fillId="0" borderId="23" xfId="0" applyNumberFormat="1" applyBorder="1"/>
    <xf numFmtId="2" fontId="0" fillId="0" borderId="16" xfId="0" applyNumberFormat="1" applyBorder="1"/>
    <xf numFmtId="2" fontId="0" fillId="0" borderId="25" xfId="0" applyNumberFormat="1" applyBorder="1"/>
    <xf numFmtId="0" fontId="0" fillId="4" borderId="3" xfId="0" applyFill="1" applyBorder="1"/>
    <xf numFmtId="0" fontId="0" fillId="4" borderId="10" xfId="0" applyFill="1" applyBorder="1"/>
    <xf numFmtId="0" fontId="0" fillId="4" borderId="3" xfId="0" applyFill="1" applyBorder="1" applyAlignment="1"/>
    <xf numFmtId="0" fontId="16" fillId="4" borderId="26" xfId="0" applyFont="1" applyFill="1" applyBorder="1" applyAlignment="1">
      <alignment vertical="center"/>
    </xf>
    <xf numFmtId="0" fontId="12" fillId="4" borderId="14" xfId="0" applyFont="1" applyFill="1" applyBorder="1" applyAlignment="1"/>
    <xf numFmtId="0" fontId="9" fillId="5" borderId="7" xfId="0" applyFont="1" applyFill="1" applyBorder="1" applyAlignment="1">
      <alignment textRotation="255"/>
    </xf>
    <xf numFmtId="0" fontId="0" fillId="0" borderId="0" xfId="0" applyAlignment="1">
      <alignment wrapText="1"/>
    </xf>
    <xf numFmtId="14" fontId="20" fillId="0" borderId="3" xfId="0" applyNumberFormat="1" applyFont="1" applyBorder="1"/>
    <xf numFmtId="0" fontId="20" fillId="4" borderId="3" xfId="0" applyFont="1" applyFill="1" applyBorder="1" applyAlignment="1">
      <alignment horizontal="left" vertical="top"/>
    </xf>
    <xf numFmtId="14" fontId="20" fillId="4" borderId="3" xfId="0" applyNumberFormat="1" applyFont="1" applyFill="1" applyBorder="1"/>
    <xf numFmtId="0" fontId="17" fillId="4" borderId="3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5" fillId="4" borderId="3" xfId="0" applyFont="1" applyFill="1" applyBorder="1" applyAlignment="1">
      <alignment horizontal="left" vertical="top"/>
    </xf>
    <xf numFmtId="0" fontId="20" fillId="0" borderId="3" xfId="0" applyFont="1" applyBorder="1" applyAlignment="1">
      <alignment horizontal="left" vertical="center" wrapText="1"/>
    </xf>
    <xf numFmtId="0" fontId="0" fillId="0" borderId="15" xfId="0" applyBorder="1" applyAlignment="1"/>
    <xf numFmtId="0" fontId="0" fillId="0" borderId="30" xfId="0" applyBorder="1"/>
    <xf numFmtId="0" fontId="3" fillId="4" borderId="1" xfId="0" applyFont="1" applyFill="1" applyBorder="1"/>
    <xf numFmtId="0" fontId="21" fillId="0" borderId="1" xfId="0" applyFont="1" applyBorder="1"/>
    <xf numFmtId="0" fontId="25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vertical="center" textRotation="90"/>
    </xf>
    <xf numFmtId="0" fontId="8" fillId="0" borderId="3" xfId="0" applyFont="1" applyBorder="1" applyAlignment="1">
      <alignment horizontal="center" vertical="center" wrapText="1"/>
    </xf>
    <xf numFmtId="0" fontId="0" fillId="3" borderId="3" xfId="0" applyFill="1" applyBorder="1" applyAlignment="1"/>
    <xf numFmtId="0" fontId="0" fillId="3" borderId="3" xfId="0" applyFill="1" applyBorder="1"/>
    <xf numFmtId="0" fontId="0" fillId="0" borderId="3" xfId="0" applyBorder="1" applyAlignment="1">
      <alignment vertical="center"/>
    </xf>
    <xf numFmtId="0" fontId="23" fillId="6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/>
    </xf>
    <xf numFmtId="0" fontId="20" fillId="0" borderId="3" xfId="0" applyFont="1" applyBorder="1" applyAlignment="1">
      <alignment vertical="top" wrapText="1"/>
    </xf>
    <xf numFmtId="14" fontId="20" fillId="0" borderId="3" xfId="0" applyNumberFormat="1" applyFont="1" applyBorder="1" applyAlignment="1">
      <alignment horizontal="center" vertical="top" wrapText="1"/>
    </xf>
    <xf numFmtId="0" fontId="27" fillId="0" borderId="1" xfId="0" applyFont="1" applyBorder="1"/>
    <xf numFmtId="0" fontId="27" fillId="0" borderId="34" xfId="0" applyFont="1" applyBorder="1"/>
    <xf numFmtId="0" fontId="28" fillId="4" borderId="1" xfId="0" applyFont="1" applyFill="1" applyBorder="1"/>
    <xf numFmtId="0" fontId="29" fillId="4" borderId="3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left" vertical="center"/>
    </xf>
    <xf numFmtId="0" fontId="17" fillId="6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left" vertical="center"/>
    </xf>
    <xf numFmtId="0" fontId="0" fillId="0" borderId="15" xfId="0" applyBorder="1"/>
    <xf numFmtId="0" fontId="22" fillId="4" borderId="1" xfId="0" applyFont="1" applyFill="1" applyBorder="1"/>
    <xf numFmtId="0" fontId="31" fillId="4" borderId="1" xfId="0" applyFont="1" applyFill="1" applyBorder="1"/>
    <xf numFmtId="0" fontId="4" fillId="0" borderId="1" xfId="0" applyFont="1" applyBorder="1"/>
    <xf numFmtId="0" fontId="30" fillId="0" borderId="1" xfId="0" applyFont="1" applyBorder="1"/>
    <xf numFmtId="0" fontId="30" fillId="0" borderId="34" xfId="0" applyFont="1" applyBorder="1"/>
    <xf numFmtId="0" fontId="27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left" vertical="center"/>
    </xf>
    <xf numFmtId="14" fontId="20" fillId="0" borderId="11" xfId="0" applyNumberFormat="1" applyFont="1" applyBorder="1"/>
    <xf numFmtId="0" fontId="32" fillId="2" borderId="8" xfId="0" applyFont="1" applyFill="1" applyBorder="1" applyAlignment="1">
      <alignment horizontal="center" vertical="center" textRotation="90"/>
    </xf>
    <xf numFmtId="0" fontId="32" fillId="2" borderId="8" xfId="0" applyFont="1" applyFill="1" applyBorder="1" applyAlignment="1">
      <alignment horizontal="center" vertical="center" textRotation="90" wrapText="1"/>
    </xf>
    <xf numFmtId="0" fontId="32" fillId="2" borderId="8" xfId="0" applyFont="1" applyFill="1" applyBorder="1" applyAlignment="1">
      <alignment horizontal="center" textRotation="90"/>
    </xf>
    <xf numFmtId="0" fontId="33" fillId="0" borderId="0" xfId="0" applyFont="1"/>
    <xf numFmtId="0" fontId="0" fillId="0" borderId="0" xfId="0" applyFont="1"/>
    <xf numFmtId="0" fontId="8" fillId="0" borderId="3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255"/>
    </xf>
    <xf numFmtId="0" fontId="8" fillId="0" borderId="3" xfId="0" applyFont="1" applyBorder="1" applyAlignment="1">
      <alignment textRotation="255"/>
    </xf>
    <xf numFmtId="0" fontId="26" fillId="0" borderId="3" xfId="0" applyFont="1" applyBorder="1" applyAlignment="1">
      <alignment vertical="center" textRotation="90" wrapText="1"/>
    </xf>
    <xf numFmtId="0" fontId="10" fillId="0" borderId="3" xfId="0" applyFont="1" applyBorder="1"/>
    <xf numFmtId="0" fontId="0" fillId="0" borderId="3" xfId="0" applyBorder="1" applyAlignment="1"/>
    <xf numFmtId="2" fontId="0" fillId="0" borderId="3" xfId="0" applyNumberFormat="1" applyBorder="1"/>
    <xf numFmtId="2" fontId="0" fillId="3" borderId="3" xfId="0" applyNumberFormat="1" applyFill="1" applyBorder="1"/>
    <xf numFmtId="0" fontId="0" fillId="0" borderId="3" xfId="0" applyNumberFormat="1" applyBorder="1"/>
    <xf numFmtId="0" fontId="3" fillId="6" borderId="3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2" fontId="0" fillId="6" borderId="3" xfId="0" applyNumberFormat="1" applyFill="1" applyBorder="1" applyAlignment="1"/>
    <xf numFmtId="2" fontId="0" fillId="6" borderId="3" xfId="0" applyNumberFormat="1" applyFill="1" applyBorder="1"/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28" fillId="6" borderId="3" xfId="0" applyFont="1" applyFill="1" applyBorder="1" applyAlignment="1">
      <alignment horizontal="center"/>
    </xf>
    <xf numFmtId="0" fontId="34" fillId="4" borderId="3" xfId="0" applyFont="1" applyFill="1" applyBorder="1"/>
    <xf numFmtId="0" fontId="34" fillId="4" borderId="8" xfId="0" applyFont="1" applyFill="1" applyBorder="1"/>
    <xf numFmtId="0" fontId="0" fillId="4" borderId="8" xfId="0" applyFill="1" applyBorder="1"/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justify" vertical="center" wrapText="1"/>
    </xf>
    <xf numFmtId="0" fontId="25" fillId="4" borderId="3" xfId="0" applyFont="1" applyFill="1" applyBorder="1" applyAlignment="1">
      <alignment horizontal="left" vertical="center"/>
    </xf>
    <xf numFmtId="0" fontId="34" fillId="0" borderId="3" xfId="0" applyFont="1" applyBorder="1"/>
    <xf numFmtId="0" fontId="25" fillId="0" borderId="3" xfId="0" applyFont="1" applyBorder="1" applyAlignment="1">
      <alignment vertical="top" wrapText="1"/>
    </xf>
    <xf numFmtId="0" fontId="18" fillId="0" borderId="11" xfId="0" applyFont="1" applyBorder="1" applyAlignment="1">
      <alignment horizontal="center"/>
    </xf>
    <xf numFmtId="0" fontId="0" fillId="0" borderId="35" xfId="0" applyBorder="1"/>
    <xf numFmtId="0" fontId="0" fillId="0" borderId="9" xfId="0" applyBorder="1"/>
    <xf numFmtId="0" fontId="34" fillId="0" borderId="11" xfId="0" applyFont="1" applyBorder="1"/>
    <xf numFmtId="0" fontId="28" fillId="4" borderId="36" xfId="0" applyFont="1" applyFill="1" applyBorder="1"/>
    <xf numFmtId="0" fontId="0" fillId="4" borderId="32" xfId="0" applyFill="1" applyBorder="1"/>
    <xf numFmtId="0" fontId="25" fillId="0" borderId="11" xfId="0" applyFont="1" applyBorder="1" applyAlignment="1">
      <alignment vertical="top" wrapText="1"/>
    </xf>
    <xf numFmtId="14" fontId="20" fillId="0" borderId="11" xfId="0" applyNumberFormat="1" applyFont="1" applyBorder="1" applyAlignment="1">
      <alignment horizontal="center" vertical="top" wrapText="1"/>
    </xf>
    <xf numFmtId="14" fontId="20" fillId="0" borderId="8" xfId="0" applyNumberFormat="1" applyFont="1" applyBorder="1"/>
    <xf numFmtId="0" fontId="0" fillId="0" borderId="37" xfId="0" applyBorder="1"/>
    <xf numFmtId="0" fontId="20" fillId="4" borderId="3" xfId="0" applyFont="1" applyFill="1" applyBorder="1"/>
    <xf numFmtId="0" fontId="20" fillId="4" borderId="8" xfId="0" applyFont="1" applyFill="1" applyBorder="1"/>
    <xf numFmtId="14" fontId="20" fillId="0" borderId="3" xfId="0" applyNumberFormat="1" applyFont="1" applyBorder="1" applyAlignment="1">
      <alignment horizontal="right" vertical="top" wrapText="1"/>
    </xf>
    <xf numFmtId="14" fontId="20" fillId="0" borderId="11" xfId="0" applyNumberFormat="1" applyFont="1" applyBorder="1" applyAlignment="1">
      <alignment horizontal="right" vertical="top" wrapText="1"/>
    </xf>
    <xf numFmtId="14" fontId="20" fillId="4" borderId="3" xfId="0" applyNumberFormat="1" applyFont="1" applyFill="1" applyBorder="1" applyAlignment="1">
      <alignment horizontal="right" vertical="top" wrapText="1"/>
    </xf>
    <xf numFmtId="14" fontId="20" fillId="0" borderId="3" xfId="0" applyNumberFormat="1" applyFont="1" applyBorder="1" applyAlignment="1">
      <alignment horizontal="right" vertical="center" wrapText="1"/>
    </xf>
    <xf numFmtId="14" fontId="20" fillId="0" borderId="1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/>
    </xf>
    <xf numFmtId="0" fontId="34" fillId="6" borderId="3" xfId="0" applyFont="1" applyFill="1" applyBorder="1" applyAlignment="1">
      <alignment horizontal="center"/>
    </xf>
    <xf numFmtId="0" fontId="34" fillId="0" borderId="3" xfId="0" applyFont="1" applyBorder="1" applyAlignment="1">
      <alignment horizontal="left"/>
    </xf>
    <xf numFmtId="0" fontId="34" fillId="0" borderId="3" xfId="0" applyNumberFormat="1" applyFont="1" applyBorder="1" applyAlignment="1">
      <alignment horizontal="left"/>
    </xf>
    <xf numFmtId="0" fontId="35" fillId="0" borderId="3" xfId="0" applyFont="1" applyBorder="1"/>
    <xf numFmtId="0" fontId="36" fillId="0" borderId="3" xfId="0" applyFont="1" applyBorder="1"/>
    <xf numFmtId="0" fontId="34" fillId="0" borderId="3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0" fillId="0" borderId="38" xfId="0" applyBorder="1"/>
    <xf numFmtId="0" fontId="0" fillId="0" borderId="22" xfId="0" applyBorder="1"/>
    <xf numFmtId="0" fontId="37" fillId="4" borderId="3" xfId="0" applyFont="1" applyFill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left" vertical="center"/>
    </xf>
    <xf numFmtId="0" fontId="2" fillId="0" borderId="41" xfId="0" applyFont="1" applyBorder="1" applyAlignment="1"/>
    <xf numFmtId="0" fontId="5" fillId="0" borderId="41" xfId="0" applyFont="1" applyBorder="1" applyAlignment="1"/>
    <xf numFmtId="0" fontId="39" fillId="0" borderId="3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14" fontId="20" fillId="0" borderId="3" xfId="0" applyNumberFormat="1" applyFont="1" applyFill="1" applyBorder="1"/>
    <xf numFmtId="0" fontId="0" fillId="0" borderId="4" xfId="0" applyBorder="1"/>
    <xf numFmtId="2" fontId="0" fillId="0" borderId="3" xfId="0" applyNumberFormat="1" applyBorder="1" applyAlignment="1"/>
    <xf numFmtId="2" fontId="2" fillId="3" borderId="3" xfId="0" applyNumberFormat="1" applyFont="1" applyFill="1" applyBorder="1" applyAlignment="1"/>
    <xf numFmtId="2" fontId="0" fillId="3" borderId="3" xfId="0" applyNumberFormat="1" applyFill="1" applyBorder="1" applyAlignment="1"/>
    <xf numFmtId="2" fontId="0" fillId="0" borderId="3" xfId="0" applyNumberFormat="1" applyFill="1" applyBorder="1"/>
    <xf numFmtId="14" fontId="20" fillId="4" borderId="8" xfId="0" applyNumberFormat="1" applyFont="1" applyFill="1" applyBorder="1"/>
    <xf numFmtId="0" fontId="42" fillId="0" borderId="3" xfId="0" applyFont="1" applyBorder="1" applyAlignment="1">
      <alignment horizontal="center"/>
    </xf>
    <xf numFmtId="2" fontId="2" fillId="7" borderId="41" xfId="0" applyNumberFormat="1" applyFont="1" applyFill="1" applyBorder="1" applyAlignment="1"/>
    <xf numFmtId="2" fontId="0" fillId="7" borderId="35" xfId="0" applyNumberFormat="1" applyFill="1" applyBorder="1"/>
    <xf numFmtId="0" fontId="0" fillId="7" borderId="42" xfId="0" applyFill="1" applyBorder="1"/>
    <xf numFmtId="2" fontId="0" fillId="7" borderId="3" xfId="0" applyNumberFormat="1" applyFill="1" applyBorder="1"/>
    <xf numFmtId="0" fontId="0" fillId="0" borderId="3" xfId="0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 vertical="center"/>
    </xf>
    <xf numFmtId="2" fontId="26" fillId="6" borderId="3" xfId="0" applyNumberFormat="1" applyFont="1" applyFill="1" applyBorder="1" applyAlignment="1">
      <alignment horizontal="center"/>
    </xf>
    <xf numFmtId="0" fontId="26" fillId="3" borderId="3" xfId="0" applyFont="1" applyFill="1" applyBorder="1"/>
    <xf numFmtId="2" fontId="26" fillId="3" borderId="3" xfId="0" applyNumberFormat="1" applyFont="1" applyFill="1" applyBorder="1"/>
    <xf numFmtId="0" fontId="26" fillId="0" borderId="0" xfId="0" applyFont="1"/>
    <xf numFmtId="0" fontId="26" fillId="3" borderId="3" xfId="0" applyFont="1" applyFill="1" applyBorder="1" applyAlignment="1"/>
    <xf numFmtId="0" fontId="26" fillId="0" borderId="3" xfId="0" applyFont="1" applyBorder="1"/>
    <xf numFmtId="0" fontId="40" fillId="0" borderId="3" xfId="0" applyFont="1" applyBorder="1" applyAlignment="1">
      <alignment vertical="center"/>
    </xf>
    <xf numFmtId="0" fontId="40" fillId="0" borderId="3" xfId="0" applyFont="1" applyBorder="1"/>
    <xf numFmtId="0" fontId="35" fillId="0" borderId="3" xfId="0" applyFont="1" applyFill="1" applyBorder="1"/>
    <xf numFmtId="2" fontId="11" fillId="4" borderId="2" xfId="0" applyNumberFormat="1" applyFont="1" applyFill="1" applyBorder="1"/>
    <xf numFmtId="0" fontId="11" fillId="4" borderId="9" xfId="0" applyFont="1" applyFill="1" applyBorder="1" applyAlignment="1">
      <alignment horizontal="center" vertical="center"/>
    </xf>
    <xf numFmtId="2" fontId="11" fillId="4" borderId="1" xfId="0" applyNumberFormat="1" applyFont="1" applyFill="1" applyBorder="1"/>
    <xf numFmtId="0" fontId="11" fillId="4" borderId="22" xfId="0" applyFont="1" applyFill="1" applyBorder="1" applyAlignment="1">
      <alignment horizontal="center" vertical="center"/>
    </xf>
    <xf numFmtId="2" fontId="11" fillId="4" borderId="29" xfId="0" applyNumberFormat="1" applyFont="1" applyFill="1" applyBorder="1"/>
    <xf numFmtId="0" fontId="11" fillId="4" borderId="31" xfId="0" applyFont="1" applyFill="1" applyBorder="1" applyAlignment="1">
      <alignment horizontal="center" vertical="center"/>
    </xf>
    <xf numFmtId="2" fontId="11" fillId="4" borderId="28" xfId="0" applyNumberFormat="1" applyFont="1" applyFill="1" applyBorder="1"/>
    <xf numFmtId="0" fontId="11" fillId="4" borderId="10" xfId="0" applyFont="1" applyFill="1" applyBorder="1" applyAlignment="1">
      <alignment horizontal="center" vertical="center"/>
    </xf>
    <xf numFmtId="2" fontId="11" fillId="4" borderId="13" xfId="0" applyNumberFormat="1" applyFont="1" applyFill="1" applyBorder="1"/>
    <xf numFmtId="0" fontId="11" fillId="4" borderId="12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2" fontId="11" fillId="5" borderId="21" xfId="0" applyNumberFormat="1" applyFont="1" applyFill="1" applyBorder="1"/>
    <xf numFmtId="0" fontId="6" fillId="5" borderId="2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2" fontId="11" fillId="0" borderId="21" xfId="0" applyNumberFormat="1" applyFont="1" applyFill="1" applyBorder="1"/>
    <xf numFmtId="0" fontId="6" fillId="0" borderId="7" xfId="0" applyFont="1" applyFill="1" applyBorder="1" applyAlignment="1">
      <alignment horizontal="center" vertical="center"/>
    </xf>
    <xf numFmtId="2" fontId="11" fillId="0" borderId="7" xfId="0" applyNumberFormat="1" applyFont="1" applyFill="1" applyBorder="1"/>
    <xf numFmtId="2" fontId="26" fillId="0" borderId="3" xfId="0" applyNumberFormat="1" applyFont="1" applyBorder="1" applyAlignment="1">
      <alignment horizontal="center"/>
    </xf>
    <xf numFmtId="0" fontId="40" fillId="0" borderId="3" xfId="0" applyFont="1" applyBorder="1" applyAlignment="1">
      <alignment horizontal="center" vertical="center"/>
    </xf>
    <xf numFmtId="0" fontId="0" fillId="0" borderId="38" xfId="0" applyFont="1" applyBorder="1"/>
    <xf numFmtId="0" fontId="0" fillId="0" borderId="3" xfId="0" applyFont="1" applyBorder="1"/>
    <xf numFmtId="0" fontId="24" fillId="0" borderId="3" xfId="0" applyFont="1" applyBorder="1" applyAlignment="1">
      <alignment horizontal="left" vertical="center" wrapText="1"/>
    </xf>
    <xf numFmtId="0" fontId="4" fillId="0" borderId="3" xfId="0" applyFont="1" applyBorder="1"/>
    <xf numFmtId="0" fontId="27" fillId="0" borderId="36" xfId="0" applyFont="1" applyBorder="1"/>
    <xf numFmtId="0" fontId="23" fillId="0" borderId="8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left" vertical="top"/>
    </xf>
    <xf numFmtId="0" fontId="24" fillId="0" borderId="8" xfId="0" applyFont="1" applyFill="1" applyBorder="1" applyAlignment="1">
      <alignment horizontal="left" vertical="top"/>
    </xf>
    <xf numFmtId="0" fontId="21" fillId="0" borderId="36" xfId="0" applyFont="1" applyBorder="1"/>
    <xf numFmtId="2" fontId="0" fillId="0" borderId="38" xfId="0" applyNumberFormat="1" applyBorder="1"/>
    <xf numFmtId="0" fontId="0" fillId="0" borderId="45" xfId="0" applyBorder="1"/>
    <xf numFmtId="0" fontId="20" fillId="8" borderId="3" xfId="0" applyFont="1" applyFill="1" applyBorder="1" applyAlignment="1">
      <alignment horizontal="left" vertical="top"/>
    </xf>
    <xf numFmtId="0" fontId="20" fillId="8" borderId="3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0" fillId="8" borderId="3" xfId="0" applyFont="1" applyFill="1" applyBorder="1" applyAlignment="1">
      <alignment horizontal="left" vertical="center"/>
    </xf>
    <xf numFmtId="0" fontId="0" fillId="8" borderId="3" xfId="0" applyFill="1" applyBorder="1"/>
    <xf numFmtId="0" fontId="20" fillId="8" borderId="3" xfId="0" applyFont="1" applyFill="1" applyBorder="1" applyAlignment="1">
      <alignment vertical="top" wrapText="1"/>
    </xf>
    <xf numFmtId="0" fontId="25" fillId="8" borderId="3" xfId="0" applyFont="1" applyFill="1" applyBorder="1" applyAlignment="1">
      <alignment vertical="top" wrapText="1"/>
    </xf>
    <xf numFmtId="0" fontId="26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45" fillId="0" borderId="3" xfId="0" applyFont="1" applyBorder="1" applyAlignment="1">
      <alignment horizontal="center"/>
    </xf>
    <xf numFmtId="0" fontId="46" fillId="4" borderId="38" xfId="0" applyFont="1" applyFill="1" applyBorder="1" applyAlignment="1">
      <alignment horizontal="center"/>
    </xf>
    <xf numFmtId="0" fontId="44" fillId="4" borderId="38" xfId="0" applyFont="1" applyFill="1" applyBorder="1" applyAlignment="1">
      <alignment horizontal="left"/>
    </xf>
    <xf numFmtId="14" fontId="44" fillId="4" borderId="38" xfId="0" applyNumberFormat="1" applyFont="1" applyFill="1" applyBorder="1" applyAlignment="1">
      <alignment horizontal="center"/>
    </xf>
    <xf numFmtId="0" fontId="44" fillId="4" borderId="38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center"/>
    </xf>
    <xf numFmtId="0" fontId="44" fillId="4" borderId="38" xfId="0" applyFont="1" applyFill="1" applyBorder="1" applyAlignment="1">
      <alignment horizontal="center"/>
    </xf>
    <xf numFmtId="0" fontId="2" fillId="0" borderId="44" xfId="0" applyFont="1" applyBorder="1" applyAlignment="1"/>
    <xf numFmtId="0" fontId="9" fillId="8" borderId="3" xfId="0" applyFont="1" applyFill="1" applyBorder="1"/>
    <xf numFmtId="0" fontId="47" fillId="4" borderId="1" xfId="0" applyFont="1" applyFill="1" applyBorder="1"/>
    <xf numFmtId="0" fontId="42" fillId="4" borderId="3" xfId="0" applyFont="1" applyFill="1" applyBorder="1" applyAlignment="1">
      <alignment horizontal="center"/>
    </xf>
    <xf numFmtId="0" fontId="0" fillId="6" borderId="3" xfId="0" applyFont="1" applyFill="1" applyBorder="1"/>
    <xf numFmtId="0" fontId="24" fillId="0" borderId="3" xfId="0" applyFont="1" applyFill="1" applyBorder="1" applyAlignment="1">
      <alignment horizontal="left" vertical="center"/>
    </xf>
    <xf numFmtId="0" fontId="43" fillId="6" borderId="3" xfId="0" applyFont="1" applyFill="1" applyBorder="1" applyAlignment="1">
      <alignment horizontal="center" vertical="center"/>
    </xf>
    <xf numFmtId="2" fontId="26" fillId="6" borderId="3" xfId="0" applyNumberFormat="1" applyFont="1" applyFill="1" applyBorder="1" applyAlignment="1">
      <alignment horizontal="center"/>
    </xf>
    <xf numFmtId="0" fontId="32" fillId="4" borderId="3" xfId="0" applyFont="1" applyFill="1" applyBorder="1" applyAlignment="1">
      <alignment horizontal="left" vertical="center"/>
    </xf>
    <xf numFmtId="0" fontId="8" fillId="8" borderId="3" xfId="0" applyFont="1" applyFill="1" applyBorder="1"/>
    <xf numFmtId="0" fontId="32" fillId="0" borderId="3" xfId="0" applyFont="1" applyBorder="1" applyAlignment="1">
      <alignment horizontal="left" vertical="center"/>
    </xf>
    <xf numFmtId="0" fontId="32" fillId="8" borderId="3" xfId="0" applyFont="1" applyFill="1" applyBorder="1" applyAlignment="1">
      <alignment horizontal="left" vertical="center"/>
    </xf>
    <xf numFmtId="0" fontId="1" fillId="8" borderId="3" xfId="0" applyFont="1" applyFill="1" applyBorder="1"/>
    <xf numFmtId="2" fontId="48" fillId="7" borderId="44" xfId="0" applyNumberFormat="1" applyFont="1" applyFill="1" applyBorder="1" applyAlignment="1"/>
    <xf numFmtId="2" fontId="0" fillId="0" borderId="3" xfId="0" applyNumberFormat="1" applyFont="1" applyBorder="1" applyAlignment="1">
      <alignment horizontal="right" wrapText="1"/>
    </xf>
    <xf numFmtId="0" fontId="6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9" fillId="6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26" fillId="0" borderId="5" xfId="0" applyFont="1" applyBorder="1" applyAlignment="1"/>
    <xf numFmtId="0" fontId="26" fillId="0" borderId="6" xfId="0" applyFont="1" applyBorder="1" applyAlignment="1"/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2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0" fontId="4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2" fontId="26" fillId="6" borderId="3" xfId="0" applyNumberFormat="1" applyFont="1" applyFill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2" fontId="26" fillId="0" borderId="38" xfId="0" applyNumberFormat="1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opLeftCell="A91" workbookViewId="0">
      <selection activeCell="I6" sqref="I6"/>
    </sheetView>
  </sheetViews>
  <sheetFormatPr defaultRowHeight="15" x14ac:dyDescent="0.25"/>
  <cols>
    <col min="1" max="1" width="10.140625" customWidth="1"/>
    <col min="2" max="2" width="4.7109375" customWidth="1"/>
    <col min="3" max="3" width="27.28515625" customWidth="1"/>
    <col min="4" max="4" width="14.42578125" customWidth="1"/>
    <col min="5" max="5" width="8.42578125" customWidth="1"/>
    <col min="6" max="6" width="8.140625" customWidth="1"/>
    <col min="7" max="7" width="11.42578125" customWidth="1"/>
  </cols>
  <sheetData>
    <row r="1" spans="1:10" ht="22.5" customHeight="1" x14ac:dyDescent="0.6">
      <c r="A1" s="231" t="s">
        <v>69</v>
      </c>
      <c r="B1" s="232"/>
      <c r="C1" s="233"/>
      <c r="D1" s="233"/>
      <c r="E1" s="233"/>
      <c r="F1" s="233"/>
      <c r="G1" s="234"/>
    </row>
    <row r="2" spans="1:10" ht="38.25" customHeight="1" x14ac:dyDescent="0.3">
      <c r="A2" s="235" t="s">
        <v>71</v>
      </c>
      <c r="B2" s="236"/>
      <c r="C2" s="237"/>
      <c r="D2" s="237"/>
      <c r="E2" s="237"/>
      <c r="F2" s="237"/>
      <c r="G2" s="238"/>
    </row>
    <row r="3" spans="1:10" s="74" customFormat="1" ht="102.75" customHeight="1" thickBot="1" x14ac:dyDescent="0.3">
      <c r="A3" s="71" t="s">
        <v>0</v>
      </c>
      <c r="B3" s="71" t="s">
        <v>20</v>
      </c>
      <c r="C3" s="72" t="s">
        <v>1</v>
      </c>
      <c r="D3" s="73" t="s">
        <v>2</v>
      </c>
      <c r="E3" s="71" t="s">
        <v>13</v>
      </c>
      <c r="F3" s="73" t="s">
        <v>3</v>
      </c>
      <c r="G3" s="71" t="s">
        <v>4</v>
      </c>
    </row>
    <row r="4" spans="1:10" ht="18" x14ac:dyDescent="0.25">
      <c r="A4" s="229" t="s">
        <v>5</v>
      </c>
      <c r="B4" s="230"/>
      <c r="C4" s="230"/>
      <c r="D4" s="131"/>
      <c r="E4" s="34"/>
      <c r="F4" s="34"/>
      <c r="G4" s="35"/>
    </row>
    <row r="5" spans="1:10" ht="15.75" x14ac:dyDescent="0.25">
      <c r="A5" s="36" t="s">
        <v>6</v>
      </c>
      <c r="B5" s="30">
        <v>1</v>
      </c>
      <c r="C5" s="28" t="s">
        <v>110</v>
      </c>
      <c r="D5" s="29">
        <v>37399</v>
      </c>
      <c r="E5" s="22"/>
      <c r="F5" s="22"/>
      <c r="G5" s="21"/>
      <c r="J5" s="26"/>
    </row>
    <row r="6" spans="1:10" ht="15.75" x14ac:dyDescent="0.25">
      <c r="A6" s="36" t="s">
        <v>6</v>
      </c>
      <c r="B6" s="30">
        <v>2</v>
      </c>
      <c r="C6" s="28" t="s">
        <v>111</v>
      </c>
      <c r="D6" s="29">
        <v>37410</v>
      </c>
      <c r="E6" s="22"/>
      <c r="F6" s="22"/>
      <c r="G6" s="21"/>
    </row>
    <row r="7" spans="1:10" ht="15.75" x14ac:dyDescent="0.25">
      <c r="A7" s="36" t="s">
        <v>6</v>
      </c>
      <c r="B7" s="30">
        <v>3</v>
      </c>
      <c r="C7" s="193" t="s">
        <v>30</v>
      </c>
      <c r="D7" s="29">
        <v>37513</v>
      </c>
      <c r="E7" s="22"/>
      <c r="F7" s="22"/>
      <c r="G7" s="21"/>
    </row>
    <row r="8" spans="1:10" ht="15.75" x14ac:dyDescent="0.25">
      <c r="A8" s="36" t="s">
        <v>6</v>
      </c>
      <c r="B8" s="30">
        <v>4</v>
      </c>
      <c r="C8" s="193" t="s">
        <v>32</v>
      </c>
      <c r="D8" s="29">
        <v>37524</v>
      </c>
      <c r="E8" s="22"/>
      <c r="F8" s="22"/>
      <c r="G8" s="21"/>
    </row>
    <row r="9" spans="1:10" ht="15.75" x14ac:dyDescent="0.25">
      <c r="A9" s="36" t="s">
        <v>6</v>
      </c>
      <c r="B9" s="30">
        <v>5</v>
      </c>
      <c r="C9" s="28" t="s">
        <v>31</v>
      </c>
      <c r="D9" s="29">
        <v>37458</v>
      </c>
      <c r="E9" s="20"/>
      <c r="F9" s="20"/>
      <c r="G9" s="21"/>
    </row>
    <row r="10" spans="1:10" ht="15.75" x14ac:dyDescent="0.25">
      <c r="A10" s="56" t="s">
        <v>6</v>
      </c>
      <c r="B10" s="57"/>
      <c r="C10" s="32"/>
      <c r="D10" s="29"/>
      <c r="E10" s="20"/>
      <c r="F10" s="20"/>
      <c r="G10" s="21"/>
    </row>
    <row r="11" spans="1:10" ht="16.149999999999999" x14ac:dyDescent="0.3">
      <c r="A11" s="56"/>
      <c r="B11" s="57"/>
      <c r="C11" s="32"/>
      <c r="D11" s="29"/>
      <c r="E11" s="20"/>
      <c r="F11" s="20"/>
      <c r="G11" s="21"/>
    </row>
    <row r="12" spans="1:10" ht="15.75" x14ac:dyDescent="0.25">
      <c r="A12" s="37" t="s">
        <v>7</v>
      </c>
      <c r="B12" s="47">
        <v>6</v>
      </c>
      <c r="C12" s="33" t="s">
        <v>112</v>
      </c>
      <c r="D12" s="115">
        <v>36224</v>
      </c>
      <c r="E12" s="1"/>
      <c r="F12" s="1"/>
      <c r="G12" s="2"/>
    </row>
    <row r="13" spans="1:10" ht="15.75" x14ac:dyDescent="0.25">
      <c r="A13" s="37" t="s">
        <v>7</v>
      </c>
      <c r="B13" s="47">
        <v>7</v>
      </c>
      <c r="C13" s="33" t="s">
        <v>28</v>
      </c>
      <c r="D13" s="115">
        <v>36234</v>
      </c>
      <c r="E13" s="1"/>
      <c r="F13" s="1"/>
      <c r="G13" s="2"/>
    </row>
    <row r="14" spans="1:10" ht="15.75" x14ac:dyDescent="0.25">
      <c r="A14" s="37" t="s">
        <v>7</v>
      </c>
      <c r="B14" s="47">
        <v>8</v>
      </c>
      <c r="C14" s="33" t="s">
        <v>64</v>
      </c>
      <c r="D14" s="115">
        <v>37151</v>
      </c>
      <c r="E14" s="27"/>
      <c r="F14" s="1"/>
      <c r="G14" s="2"/>
    </row>
    <row r="15" spans="1:10" ht="15.75" x14ac:dyDescent="0.25">
      <c r="A15" s="37" t="s">
        <v>7</v>
      </c>
      <c r="B15" s="47">
        <v>9</v>
      </c>
      <c r="C15" s="194" t="s">
        <v>113</v>
      </c>
      <c r="D15" s="115">
        <v>36544</v>
      </c>
      <c r="E15" s="1"/>
      <c r="F15" s="1"/>
      <c r="G15" s="2"/>
    </row>
    <row r="16" spans="1:10" ht="15.75" x14ac:dyDescent="0.25">
      <c r="A16" s="37" t="s">
        <v>7</v>
      </c>
      <c r="B16" s="47">
        <v>10</v>
      </c>
      <c r="C16" s="33" t="s">
        <v>33</v>
      </c>
      <c r="D16" s="115">
        <v>36437</v>
      </c>
      <c r="E16" s="1"/>
      <c r="F16" s="1"/>
      <c r="G16" s="2"/>
    </row>
    <row r="17" spans="1:7" ht="15.75" x14ac:dyDescent="0.25">
      <c r="A17" s="54" t="s">
        <v>7</v>
      </c>
      <c r="B17" s="47">
        <v>11</v>
      </c>
      <c r="C17" s="195" t="s">
        <v>114</v>
      </c>
      <c r="D17" s="115">
        <v>36460</v>
      </c>
      <c r="E17" s="1"/>
      <c r="F17" s="1"/>
      <c r="G17" s="2"/>
    </row>
    <row r="18" spans="1:7" ht="16.5" thickBot="1" x14ac:dyDescent="0.3">
      <c r="A18" s="55" t="s">
        <v>7</v>
      </c>
      <c r="B18" s="47"/>
      <c r="C18" s="38"/>
      <c r="D18" s="116"/>
      <c r="E18" s="3"/>
      <c r="F18" s="3"/>
      <c r="G18" s="4"/>
    </row>
    <row r="19" spans="1:7" ht="18" x14ac:dyDescent="0.25">
      <c r="A19" s="229" t="s">
        <v>8</v>
      </c>
      <c r="B19" s="230"/>
      <c r="C19" s="230"/>
      <c r="D19" s="131"/>
      <c r="E19" s="62"/>
      <c r="F19" s="62"/>
      <c r="G19" s="35"/>
    </row>
    <row r="20" spans="1:7" ht="15.75" x14ac:dyDescent="0.25">
      <c r="A20" s="63" t="s">
        <v>6</v>
      </c>
      <c r="B20" s="48">
        <v>12</v>
      </c>
      <c r="C20" s="196" t="s">
        <v>87</v>
      </c>
      <c r="D20" s="29">
        <v>37868</v>
      </c>
      <c r="E20" s="20"/>
      <c r="F20" s="20"/>
      <c r="G20" s="21"/>
    </row>
    <row r="21" spans="1:7" ht="15.75" x14ac:dyDescent="0.25">
      <c r="A21" s="63" t="s">
        <v>6</v>
      </c>
      <c r="B21" s="48">
        <v>13</v>
      </c>
      <c r="C21" s="49" t="s">
        <v>43</v>
      </c>
      <c r="D21" s="29">
        <v>37853</v>
      </c>
      <c r="E21" s="20"/>
      <c r="F21" s="20"/>
      <c r="G21" s="21"/>
    </row>
    <row r="22" spans="1:7" ht="15.75" x14ac:dyDescent="0.25">
      <c r="A22" s="63" t="s">
        <v>6</v>
      </c>
      <c r="B22" s="48">
        <v>14</v>
      </c>
      <c r="C22" s="196"/>
      <c r="D22" s="29"/>
      <c r="E22" s="20"/>
      <c r="F22" s="20"/>
      <c r="G22" s="21"/>
    </row>
    <row r="23" spans="1:7" ht="15.75" x14ac:dyDescent="0.25">
      <c r="A23" s="63" t="s">
        <v>6</v>
      </c>
      <c r="B23" s="48">
        <v>15</v>
      </c>
      <c r="C23" s="49" t="s">
        <v>88</v>
      </c>
      <c r="D23" s="29">
        <v>38205</v>
      </c>
      <c r="E23" s="20"/>
      <c r="F23" s="20"/>
      <c r="G23" s="21"/>
    </row>
    <row r="24" spans="1:7" ht="15.75" x14ac:dyDescent="0.25">
      <c r="A24" s="63" t="s">
        <v>6</v>
      </c>
      <c r="B24" s="48">
        <v>16</v>
      </c>
      <c r="C24" s="49" t="s">
        <v>89</v>
      </c>
      <c r="D24" s="29">
        <v>38456</v>
      </c>
      <c r="E24" s="20"/>
      <c r="F24" s="20"/>
      <c r="G24" s="21"/>
    </row>
    <row r="25" spans="1:7" ht="15.75" x14ac:dyDescent="0.25">
      <c r="A25" s="64" t="s">
        <v>6</v>
      </c>
      <c r="B25" s="48">
        <v>17</v>
      </c>
      <c r="C25" s="97"/>
      <c r="D25" s="29"/>
      <c r="E25" s="20"/>
      <c r="F25" s="20"/>
      <c r="G25" s="21"/>
    </row>
    <row r="26" spans="1:7" ht="15.75" x14ac:dyDescent="0.25">
      <c r="A26" s="64" t="s">
        <v>6</v>
      </c>
      <c r="B26" s="58"/>
      <c r="C26" s="59"/>
      <c r="D26" s="29"/>
      <c r="E26" s="20"/>
      <c r="F26" s="20"/>
      <c r="G26" s="21"/>
    </row>
    <row r="27" spans="1:7" ht="15.75" x14ac:dyDescent="0.25">
      <c r="A27" s="37" t="s">
        <v>7</v>
      </c>
      <c r="B27" s="31">
        <v>18</v>
      </c>
      <c r="C27" s="50" t="s">
        <v>59</v>
      </c>
      <c r="D27" s="27">
        <v>36062</v>
      </c>
      <c r="E27" s="1"/>
      <c r="F27" s="1"/>
      <c r="G27" s="2"/>
    </row>
    <row r="28" spans="1:7" ht="15.75" x14ac:dyDescent="0.25">
      <c r="A28" s="37" t="s">
        <v>7</v>
      </c>
      <c r="B28" s="31">
        <v>19</v>
      </c>
      <c r="C28" s="50" t="s">
        <v>39</v>
      </c>
      <c r="D28" s="27">
        <v>36135</v>
      </c>
      <c r="E28" s="1"/>
      <c r="F28" s="1"/>
      <c r="G28" s="2"/>
    </row>
    <row r="29" spans="1:7" ht="15.75" x14ac:dyDescent="0.25">
      <c r="A29" s="37" t="s">
        <v>7</v>
      </c>
      <c r="B29" s="31">
        <v>20</v>
      </c>
      <c r="C29" s="196" t="s">
        <v>42</v>
      </c>
      <c r="D29" s="27">
        <v>37319</v>
      </c>
      <c r="E29" s="1"/>
      <c r="F29" s="1"/>
      <c r="G29" s="2"/>
    </row>
    <row r="30" spans="1:7" ht="15.75" x14ac:dyDescent="0.25">
      <c r="A30" s="37" t="s">
        <v>7</v>
      </c>
      <c r="B30" s="31">
        <v>21</v>
      </c>
      <c r="C30" s="196" t="s">
        <v>40</v>
      </c>
      <c r="D30" s="27">
        <v>36262</v>
      </c>
      <c r="E30" s="1"/>
      <c r="F30" s="1"/>
      <c r="G30" s="2"/>
    </row>
    <row r="31" spans="1:7" ht="15.75" x14ac:dyDescent="0.25">
      <c r="A31" s="65" t="s">
        <v>7</v>
      </c>
      <c r="B31" s="31">
        <v>22</v>
      </c>
      <c r="C31" s="130" t="s">
        <v>41</v>
      </c>
      <c r="D31" s="27">
        <v>36635</v>
      </c>
      <c r="E31" s="1"/>
      <c r="F31" s="1"/>
      <c r="G31" s="2"/>
    </row>
    <row r="32" spans="1:7" ht="15.75" x14ac:dyDescent="0.25">
      <c r="A32" s="66" t="s">
        <v>7</v>
      </c>
      <c r="B32" s="31"/>
      <c r="C32" s="61"/>
      <c r="D32" s="27"/>
      <c r="E32" s="1"/>
      <c r="F32" s="1"/>
      <c r="G32" s="2"/>
    </row>
    <row r="33" spans="1:7" ht="16.5" thickBot="1" x14ac:dyDescent="0.3">
      <c r="A33" s="67" t="s">
        <v>7</v>
      </c>
      <c r="B33" s="68"/>
      <c r="C33" s="69"/>
      <c r="D33" s="70"/>
      <c r="E33" s="3"/>
      <c r="F33" s="3"/>
      <c r="G33" s="4"/>
    </row>
    <row r="34" spans="1:7" ht="18" x14ac:dyDescent="0.25">
      <c r="A34" s="229" t="s">
        <v>9</v>
      </c>
      <c r="B34" s="230"/>
      <c r="C34" s="230"/>
      <c r="D34" s="131"/>
      <c r="E34" s="62"/>
      <c r="F34" s="62"/>
      <c r="G34" s="35"/>
    </row>
    <row r="35" spans="1:7" ht="15.75" x14ac:dyDescent="0.25">
      <c r="A35" s="36" t="s">
        <v>6</v>
      </c>
      <c r="B35" s="30">
        <v>23</v>
      </c>
      <c r="C35" s="20" t="s">
        <v>49</v>
      </c>
      <c r="D35" s="29">
        <v>37501</v>
      </c>
      <c r="E35" s="20"/>
      <c r="F35" s="20"/>
      <c r="G35" s="21"/>
    </row>
    <row r="36" spans="1:7" ht="15.75" x14ac:dyDescent="0.25">
      <c r="A36" s="36" t="s">
        <v>6</v>
      </c>
      <c r="B36" s="30">
        <v>24</v>
      </c>
      <c r="C36" s="20" t="s">
        <v>120</v>
      </c>
      <c r="D36" s="29">
        <v>38061</v>
      </c>
      <c r="E36" s="20"/>
      <c r="F36" s="20"/>
      <c r="G36" s="21"/>
    </row>
    <row r="37" spans="1:7" ht="15.75" x14ac:dyDescent="0.25">
      <c r="A37" s="36" t="s">
        <v>6</v>
      </c>
      <c r="B37" s="30">
        <v>25</v>
      </c>
      <c r="C37" s="20" t="s">
        <v>121</v>
      </c>
      <c r="D37" s="29">
        <v>37585</v>
      </c>
      <c r="E37" s="20"/>
      <c r="F37" s="20"/>
      <c r="G37" s="21"/>
    </row>
    <row r="38" spans="1:7" ht="15.75" x14ac:dyDescent="0.25">
      <c r="A38" s="36" t="s">
        <v>6</v>
      </c>
      <c r="B38" s="30">
        <v>26</v>
      </c>
      <c r="C38" s="20" t="s">
        <v>122</v>
      </c>
      <c r="D38" s="29">
        <v>38337</v>
      </c>
      <c r="E38" s="20"/>
      <c r="F38" s="20"/>
      <c r="G38" s="21"/>
    </row>
    <row r="39" spans="1:7" ht="15.75" x14ac:dyDescent="0.25">
      <c r="A39" s="36" t="s">
        <v>6</v>
      </c>
      <c r="B39" s="30"/>
      <c r="C39" s="20"/>
      <c r="D39" s="29"/>
      <c r="E39" s="20"/>
      <c r="F39" s="20"/>
      <c r="G39" s="21"/>
    </row>
    <row r="40" spans="1:7" ht="15.75" x14ac:dyDescent="0.25">
      <c r="A40" s="56" t="s">
        <v>6</v>
      </c>
      <c r="B40" s="30"/>
      <c r="C40" s="92"/>
      <c r="D40" s="29"/>
      <c r="E40" s="20"/>
      <c r="F40" s="20"/>
      <c r="G40" s="21"/>
    </row>
    <row r="41" spans="1:7" x14ac:dyDescent="0.25">
      <c r="A41" s="56" t="s">
        <v>6</v>
      </c>
      <c r="B41" s="57"/>
      <c r="C41" s="92"/>
      <c r="D41" s="92"/>
      <c r="E41" s="20"/>
      <c r="F41" s="20"/>
      <c r="G41" s="21"/>
    </row>
    <row r="42" spans="1:7" ht="15.75" x14ac:dyDescent="0.25">
      <c r="A42" s="65" t="s">
        <v>7</v>
      </c>
      <c r="B42" s="51">
        <v>27</v>
      </c>
      <c r="C42" s="50" t="s">
        <v>50</v>
      </c>
      <c r="D42" s="27">
        <v>36463</v>
      </c>
      <c r="E42" s="1"/>
      <c r="F42" s="1"/>
      <c r="G42" s="2"/>
    </row>
    <row r="43" spans="1:7" ht="15.75" x14ac:dyDescent="0.25">
      <c r="A43" s="65" t="s">
        <v>7</v>
      </c>
      <c r="B43" s="51">
        <v>28</v>
      </c>
      <c r="C43" s="50" t="s">
        <v>51</v>
      </c>
      <c r="D43" s="27">
        <v>36472</v>
      </c>
      <c r="E43" s="1"/>
      <c r="F43" s="1"/>
      <c r="G43" s="2"/>
    </row>
    <row r="44" spans="1:7" ht="15.75" x14ac:dyDescent="0.25">
      <c r="A44" s="65" t="s">
        <v>7</v>
      </c>
      <c r="B44" s="51">
        <v>29</v>
      </c>
      <c r="C44" s="50" t="s">
        <v>52</v>
      </c>
      <c r="D44" s="27">
        <v>36896</v>
      </c>
      <c r="E44" s="1"/>
      <c r="F44" s="1"/>
      <c r="G44" s="2"/>
    </row>
    <row r="45" spans="1:7" ht="15.75" x14ac:dyDescent="0.25">
      <c r="A45" s="65" t="s">
        <v>7</v>
      </c>
      <c r="B45" s="51">
        <v>30</v>
      </c>
      <c r="C45" s="196" t="s">
        <v>56</v>
      </c>
      <c r="D45" s="27">
        <v>36872</v>
      </c>
      <c r="E45" s="1"/>
      <c r="F45" s="1"/>
      <c r="G45" s="2"/>
    </row>
    <row r="46" spans="1:7" ht="15.75" x14ac:dyDescent="0.25">
      <c r="A46" s="65" t="s">
        <v>7</v>
      </c>
      <c r="B46" s="51">
        <v>31</v>
      </c>
      <c r="C46" s="221" t="s">
        <v>123</v>
      </c>
      <c r="D46" s="27">
        <v>36417</v>
      </c>
      <c r="E46" s="1"/>
      <c r="F46" s="1"/>
      <c r="G46" s="2"/>
    </row>
    <row r="47" spans="1:7" ht="15.75" x14ac:dyDescent="0.25">
      <c r="A47" s="66" t="s">
        <v>7</v>
      </c>
      <c r="B47" s="128">
        <v>32</v>
      </c>
      <c r="C47" s="201"/>
      <c r="D47" s="27"/>
      <c r="E47" s="1"/>
      <c r="F47" s="1"/>
      <c r="G47" s="2"/>
    </row>
    <row r="48" spans="1:7" ht="15.75" x14ac:dyDescent="0.25">
      <c r="A48" s="66" t="s">
        <v>7</v>
      </c>
      <c r="B48" s="51">
        <v>33</v>
      </c>
      <c r="C48" s="210"/>
      <c r="D48" s="27"/>
      <c r="E48" s="1"/>
      <c r="F48" s="1"/>
      <c r="G48" s="1"/>
    </row>
    <row r="49" spans="1:7" ht="15.75" x14ac:dyDescent="0.25">
      <c r="A49" s="66" t="s">
        <v>7</v>
      </c>
      <c r="B49" s="51">
        <v>34</v>
      </c>
      <c r="C49" s="210"/>
      <c r="D49" s="27"/>
      <c r="E49" s="1"/>
      <c r="F49" s="1"/>
      <c r="G49" s="1"/>
    </row>
    <row r="50" spans="1:7" ht="16.5" thickBot="1" x14ac:dyDescent="0.3">
      <c r="A50" s="66" t="s">
        <v>7</v>
      </c>
      <c r="B50" s="51">
        <v>35</v>
      </c>
      <c r="C50" s="210"/>
      <c r="D50" s="27"/>
      <c r="E50" s="1"/>
      <c r="F50" s="1"/>
      <c r="G50" s="1"/>
    </row>
    <row r="51" spans="1:7" ht="18" x14ac:dyDescent="0.25">
      <c r="A51" s="229" t="s">
        <v>10</v>
      </c>
      <c r="B51" s="230"/>
      <c r="C51" s="239"/>
      <c r="D51" s="209"/>
      <c r="E51" s="125"/>
      <c r="F51" s="125"/>
      <c r="G51" s="126"/>
    </row>
    <row r="52" spans="1:7" ht="15.75" x14ac:dyDescent="0.25">
      <c r="A52" s="36" t="s">
        <v>6</v>
      </c>
      <c r="B52" s="30">
        <v>36</v>
      </c>
      <c r="C52" s="49" t="s">
        <v>99</v>
      </c>
      <c r="D52" s="141">
        <v>37276</v>
      </c>
      <c r="E52" s="20"/>
      <c r="F52" s="20"/>
      <c r="G52" s="21"/>
    </row>
    <row r="53" spans="1:7" ht="15.75" x14ac:dyDescent="0.25">
      <c r="A53" s="36" t="s">
        <v>6</v>
      </c>
      <c r="B53" s="30">
        <v>37</v>
      </c>
      <c r="C53" s="49" t="s">
        <v>100</v>
      </c>
      <c r="D53" s="141">
        <v>37761</v>
      </c>
      <c r="E53" s="20"/>
      <c r="F53" s="20"/>
      <c r="G53" s="21"/>
    </row>
    <row r="54" spans="1:7" ht="15.75" x14ac:dyDescent="0.25">
      <c r="A54" s="36" t="s">
        <v>6</v>
      </c>
      <c r="B54" s="30">
        <v>38</v>
      </c>
      <c r="C54" s="49" t="s">
        <v>101</v>
      </c>
      <c r="D54" s="141">
        <v>36788</v>
      </c>
      <c r="E54" s="20"/>
      <c r="F54" s="20"/>
      <c r="G54" s="21"/>
    </row>
    <row r="55" spans="1:7" ht="15.75" x14ac:dyDescent="0.25">
      <c r="A55" s="36" t="s">
        <v>6</v>
      </c>
      <c r="B55" s="30">
        <v>39</v>
      </c>
      <c r="C55" s="130" t="s">
        <v>103</v>
      </c>
      <c r="D55" s="135">
        <v>37512</v>
      </c>
      <c r="E55" s="20"/>
      <c r="F55" s="20"/>
      <c r="G55" s="21"/>
    </row>
    <row r="56" spans="1:7" ht="15.75" x14ac:dyDescent="0.25">
      <c r="A56" s="36" t="s">
        <v>6</v>
      </c>
      <c r="B56" s="30"/>
      <c r="C56" s="49"/>
      <c r="D56" s="141"/>
      <c r="E56" s="20"/>
      <c r="F56" s="20"/>
      <c r="G56" s="21"/>
    </row>
    <row r="57" spans="1:7" ht="15.75" x14ac:dyDescent="0.25">
      <c r="A57" s="56" t="s">
        <v>6</v>
      </c>
      <c r="B57" s="57"/>
      <c r="C57" s="92"/>
      <c r="D57" s="29"/>
      <c r="E57" s="20"/>
      <c r="F57" s="20"/>
      <c r="G57" s="21"/>
    </row>
    <row r="58" spans="1:7" ht="15.75" x14ac:dyDescent="0.25">
      <c r="A58" s="56" t="s">
        <v>6</v>
      </c>
      <c r="B58" s="57"/>
      <c r="C58" s="92"/>
      <c r="D58" s="29"/>
      <c r="E58" s="20"/>
      <c r="F58" s="20"/>
      <c r="G58" s="21"/>
    </row>
    <row r="59" spans="1:7" ht="15.75" x14ac:dyDescent="0.25">
      <c r="A59" s="65" t="s">
        <v>7</v>
      </c>
      <c r="B59" s="51">
        <v>40</v>
      </c>
      <c r="C59" s="196" t="s">
        <v>102</v>
      </c>
      <c r="D59" s="135">
        <v>36596</v>
      </c>
      <c r="E59" s="1"/>
      <c r="F59" s="1"/>
      <c r="G59" s="2"/>
    </row>
    <row r="60" spans="1:7" ht="15.75" x14ac:dyDescent="0.25">
      <c r="A60" s="65" t="s">
        <v>7</v>
      </c>
      <c r="B60" s="51">
        <v>41</v>
      </c>
      <c r="C60" s="130" t="s">
        <v>52</v>
      </c>
      <c r="D60" s="135">
        <v>37028</v>
      </c>
      <c r="E60" s="1"/>
      <c r="F60" s="1"/>
      <c r="G60" s="2"/>
    </row>
    <row r="61" spans="1:7" ht="15.75" x14ac:dyDescent="0.25">
      <c r="A61" s="65" t="s">
        <v>7</v>
      </c>
      <c r="B61" s="51">
        <v>42</v>
      </c>
      <c r="C61" s="130" t="s">
        <v>125</v>
      </c>
      <c r="D61" s="135">
        <v>36175</v>
      </c>
      <c r="E61" s="1"/>
      <c r="F61" s="1"/>
      <c r="G61" s="2"/>
    </row>
    <row r="62" spans="1:7" ht="15.75" x14ac:dyDescent="0.25">
      <c r="A62" s="65" t="s">
        <v>7</v>
      </c>
      <c r="B62" s="51"/>
      <c r="C62" s="130"/>
      <c r="D62" s="135"/>
      <c r="E62" s="1"/>
      <c r="F62" s="1"/>
      <c r="G62" s="2"/>
    </row>
    <row r="63" spans="1:7" ht="15.75" x14ac:dyDescent="0.25">
      <c r="A63" s="65" t="s">
        <v>7</v>
      </c>
      <c r="B63" s="51"/>
      <c r="C63" s="50"/>
      <c r="D63" s="108"/>
      <c r="E63" s="1"/>
      <c r="F63" s="1"/>
      <c r="G63" s="2"/>
    </row>
    <row r="64" spans="1:7" x14ac:dyDescent="0.25">
      <c r="A64" s="66" t="s">
        <v>7</v>
      </c>
      <c r="B64" s="51"/>
      <c r="C64" s="98"/>
      <c r="D64" s="1"/>
      <c r="E64" s="1"/>
      <c r="F64" s="1"/>
      <c r="G64" s="2"/>
    </row>
    <row r="65" spans="1:7" ht="15.75" thickBot="1" x14ac:dyDescent="0.3">
      <c r="A65" s="67" t="s">
        <v>7</v>
      </c>
      <c r="B65" s="100"/>
      <c r="C65" s="103"/>
      <c r="D65" s="3"/>
      <c r="E65" s="3"/>
      <c r="F65" s="3"/>
      <c r="G65" s="4"/>
    </row>
    <row r="66" spans="1:7" ht="18" x14ac:dyDescent="0.25">
      <c r="A66" s="240" t="s">
        <v>11</v>
      </c>
      <c r="B66" s="241"/>
      <c r="C66" s="241"/>
      <c r="D66" s="132"/>
      <c r="E66" s="101"/>
      <c r="F66" s="101"/>
      <c r="G66" s="102"/>
    </row>
    <row r="67" spans="1:7" ht="15.75" x14ac:dyDescent="0.25">
      <c r="A67" s="36" t="s">
        <v>6</v>
      </c>
      <c r="B67" s="30">
        <v>43</v>
      </c>
      <c r="C67" s="196" t="s">
        <v>37</v>
      </c>
      <c r="D67" s="29">
        <v>37038</v>
      </c>
      <c r="E67" s="20"/>
      <c r="F67" s="20"/>
      <c r="G67" s="21"/>
    </row>
    <row r="68" spans="1:7" ht="15.75" x14ac:dyDescent="0.25">
      <c r="A68" s="36" t="s">
        <v>6</v>
      </c>
      <c r="B68" s="30">
        <v>44</v>
      </c>
      <c r="C68" s="49" t="s">
        <v>63</v>
      </c>
      <c r="D68" s="29">
        <v>37794</v>
      </c>
      <c r="E68" s="20"/>
      <c r="F68" s="20"/>
      <c r="G68" s="21"/>
    </row>
    <row r="69" spans="1:7" ht="15.75" x14ac:dyDescent="0.25">
      <c r="A69" s="36" t="s">
        <v>6</v>
      </c>
      <c r="B69" s="30">
        <v>45</v>
      </c>
      <c r="C69" s="49" t="s">
        <v>34</v>
      </c>
      <c r="D69" s="29">
        <v>37450</v>
      </c>
      <c r="E69" s="20"/>
      <c r="F69" s="20"/>
      <c r="G69" s="21"/>
    </row>
    <row r="70" spans="1:7" ht="15.75" x14ac:dyDescent="0.25">
      <c r="A70" s="36" t="s">
        <v>6</v>
      </c>
      <c r="B70" s="30">
        <v>46</v>
      </c>
      <c r="C70" s="49" t="s">
        <v>35</v>
      </c>
      <c r="D70" s="29">
        <v>37899</v>
      </c>
      <c r="E70" s="20"/>
      <c r="F70" s="20"/>
      <c r="G70" s="21"/>
    </row>
    <row r="71" spans="1:7" ht="15.75" x14ac:dyDescent="0.25">
      <c r="A71" s="36" t="s">
        <v>6</v>
      </c>
      <c r="B71" s="30"/>
      <c r="C71" s="49"/>
      <c r="D71" s="29"/>
      <c r="E71" s="20"/>
      <c r="F71" s="20"/>
      <c r="G71" s="21"/>
    </row>
    <row r="72" spans="1:7" ht="15.75" x14ac:dyDescent="0.25">
      <c r="A72" s="56" t="s">
        <v>6</v>
      </c>
      <c r="B72" s="30"/>
      <c r="C72" s="59"/>
      <c r="D72" s="29"/>
      <c r="E72" s="20"/>
      <c r="F72" s="20"/>
      <c r="G72" s="21"/>
    </row>
    <row r="73" spans="1:7" ht="15.75" x14ac:dyDescent="0.25">
      <c r="A73" s="56" t="s">
        <v>6</v>
      </c>
      <c r="B73" s="30"/>
      <c r="C73" s="59"/>
      <c r="D73" s="29"/>
      <c r="E73" s="20"/>
      <c r="F73" s="20"/>
      <c r="G73" s="21"/>
    </row>
    <row r="74" spans="1:7" ht="15.75" x14ac:dyDescent="0.25">
      <c r="A74" s="65" t="s">
        <v>7</v>
      </c>
      <c r="B74" s="51">
        <v>47</v>
      </c>
      <c r="C74" s="50" t="s">
        <v>36</v>
      </c>
      <c r="D74" s="27">
        <v>36510</v>
      </c>
      <c r="E74" s="1"/>
      <c r="F74" s="1"/>
      <c r="G74" s="2"/>
    </row>
    <row r="75" spans="1:7" ht="15.75" x14ac:dyDescent="0.25">
      <c r="A75" s="65" t="s">
        <v>7</v>
      </c>
      <c r="B75" s="51">
        <v>48</v>
      </c>
      <c r="C75" s="50" t="s">
        <v>38</v>
      </c>
      <c r="D75" s="27">
        <v>36902</v>
      </c>
      <c r="E75" s="1"/>
      <c r="F75" s="1"/>
      <c r="G75" s="2"/>
    </row>
    <row r="76" spans="1:7" ht="15.75" x14ac:dyDescent="0.25">
      <c r="A76" s="65" t="s">
        <v>7</v>
      </c>
      <c r="B76" s="51">
        <v>49</v>
      </c>
      <c r="C76" s="50" t="s">
        <v>75</v>
      </c>
      <c r="D76" s="27">
        <v>36859</v>
      </c>
      <c r="E76" s="1"/>
      <c r="F76" s="1"/>
      <c r="G76" s="2"/>
    </row>
    <row r="77" spans="1:7" ht="15.75" x14ac:dyDescent="0.25">
      <c r="A77" s="65" t="s">
        <v>7</v>
      </c>
      <c r="B77" s="51"/>
      <c r="C77" s="50"/>
      <c r="D77" s="27"/>
      <c r="E77" s="1"/>
      <c r="F77" s="1"/>
      <c r="G77" s="2"/>
    </row>
    <row r="78" spans="1:7" x14ac:dyDescent="0.25">
      <c r="A78" s="65" t="s">
        <v>7</v>
      </c>
      <c r="B78" s="51"/>
      <c r="C78" s="1"/>
      <c r="D78" s="1"/>
      <c r="E78" s="1"/>
      <c r="F78" s="1"/>
      <c r="G78" s="2"/>
    </row>
    <row r="79" spans="1:7" x14ac:dyDescent="0.25">
      <c r="A79" s="66" t="s">
        <v>7</v>
      </c>
      <c r="B79" s="51"/>
      <c r="C79" s="98"/>
      <c r="D79" s="1"/>
      <c r="E79" s="1"/>
      <c r="F79" s="1"/>
      <c r="G79" s="2"/>
    </row>
    <row r="80" spans="1:7" ht="15.75" thickBot="1" x14ac:dyDescent="0.3">
      <c r="A80" s="67" t="s">
        <v>7</v>
      </c>
      <c r="B80" s="100"/>
      <c r="C80" s="103"/>
      <c r="D80" s="3"/>
      <c r="E80" s="3"/>
      <c r="F80" s="3"/>
      <c r="G80" s="4"/>
    </row>
    <row r="81" spans="1:7" ht="18" x14ac:dyDescent="0.25">
      <c r="A81" s="229" t="s">
        <v>12</v>
      </c>
      <c r="B81" s="230"/>
      <c r="C81" s="230"/>
      <c r="D81" s="131"/>
      <c r="E81" s="101"/>
      <c r="F81" s="101"/>
      <c r="G81" s="102"/>
    </row>
    <row r="82" spans="1:7" ht="15.75" x14ac:dyDescent="0.25">
      <c r="A82" s="36" t="s">
        <v>6</v>
      </c>
      <c r="B82" s="30">
        <v>50</v>
      </c>
      <c r="C82" s="20" t="s">
        <v>127</v>
      </c>
      <c r="D82" s="29">
        <v>38517</v>
      </c>
      <c r="E82" s="20"/>
      <c r="F82" s="20"/>
      <c r="G82" s="21"/>
    </row>
    <row r="83" spans="1:7" ht="15.75" x14ac:dyDescent="0.25">
      <c r="A83" s="36" t="s">
        <v>6</v>
      </c>
      <c r="B83" s="30">
        <v>51</v>
      </c>
      <c r="C83" s="197" t="s">
        <v>90</v>
      </c>
      <c r="D83" s="29">
        <v>37965</v>
      </c>
      <c r="E83" s="20"/>
      <c r="F83" s="20"/>
      <c r="G83" s="21"/>
    </row>
    <row r="84" spans="1:7" ht="15.75" x14ac:dyDescent="0.25">
      <c r="A84" s="36" t="s">
        <v>6</v>
      </c>
      <c r="B84" s="30">
        <v>52</v>
      </c>
      <c r="C84" s="20"/>
      <c r="D84" s="110"/>
      <c r="E84" s="20"/>
      <c r="F84" s="20"/>
      <c r="G84" s="21"/>
    </row>
    <row r="85" spans="1:7" ht="15.75" x14ac:dyDescent="0.25">
      <c r="A85" s="36" t="s">
        <v>6</v>
      </c>
      <c r="B85" s="30">
        <v>53</v>
      </c>
      <c r="C85" s="20" t="s">
        <v>45</v>
      </c>
      <c r="D85" s="29">
        <v>38062</v>
      </c>
      <c r="E85" s="20"/>
      <c r="F85" s="20"/>
      <c r="G85" s="21"/>
    </row>
    <row r="86" spans="1:7" ht="15.75" x14ac:dyDescent="0.25">
      <c r="A86" s="36" t="s">
        <v>6</v>
      </c>
      <c r="B86" s="30">
        <v>54</v>
      </c>
      <c r="C86" s="197" t="s">
        <v>91</v>
      </c>
      <c r="D86" s="29">
        <v>37876</v>
      </c>
      <c r="E86" s="20"/>
      <c r="F86" s="20"/>
      <c r="G86" s="21"/>
    </row>
    <row r="87" spans="1:7" ht="15.75" x14ac:dyDescent="0.25">
      <c r="A87" s="56" t="s">
        <v>6</v>
      </c>
      <c r="B87" s="30"/>
      <c r="C87" s="92"/>
      <c r="D87" s="110"/>
      <c r="E87" s="20"/>
      <c r="F87" s="20"/>
      <c r="G87" s="21"/>
    </row>
    <row r="88" spans="1:7" ht="15.75" x14ac:dyDescent="0.25">
      <c r="A88" s="104" t="s">
        <v>6</v>
      </c>
      <c r="B88" s="30"/>
      <c r="C88" s="93"/>
      <c r="D88" s="111"/>
      <c r="E88" s="94"/>
      <c r="F88" s="94"/>
      <c r="G88" s="105"/>
    </row>
    <row r="89" spans="1:7" ht="15.75" x14ac:dyDescent="0.25">
      <c r="A89" s="65" t="s">
        <v>7</v>
      </c>
      <c r="B89" s="51">
        <v>55</v>
      </c>
      <c r="C89" s="95" t="s">
        <v>92</v>
      </c>
      <c r="D89" s="115">
        <v>36405</v>
      </c>
      <c r="E89" s="1"/>
      <c r="F89" s="1"/>
      <c r="G89" s="2"/>
    </row>
    <row r="90" spans="1:7" ht="15.75" x14ac:dyDescent="0.25">
      <c r="A90" s="65" t="s">
        <v>7</v>
      </c>
      <c r="B90" s="51">
        <v>56</v>
      </c>
      <c r="C90" s="95" t="s">
        <v>46</v>
      </c>
      <c r="D90" s="115">
        <v>36269</v>
      </c>
      <c r="E90" s="1"/>
      <c r="F90" s="1"/>
      <c r="G90" s="2"/>
    </row>
    <row r="91" spans="1:7" ht="15.75" x14ac:dyDescent="0.25">
      <c r="A91" s="65" t="s">
        <v>7</v>
      </c>
      <c r="B91" s="51">
        <v>57</v>
      </c>
      <c r="C91" s="95" t="s">
        <v>47</v>
      </c>
      <c r="D91" s="115">
        <v>36884</v>
      </c>
      <c r="E91" s="1"/>
      <c r="F91" s="1"/>
      <c r="G91" s="2"/>
    </row>
    <row r="92" spans="1:7" ht="15.75" x14ac:dyDescent="0.25">
      <c r="A92" s="65" t="s">
        <v>7</v>
      </c>
      <c r="B92" s="51">
        <v>58</v>
      </c>
      <c r="C92" s="96" t="s">
        <v>93</v>
      </c>
      <c r="D92" s="115">
        <v>36988</v>
      </c>
      <c r="E92" s="1"/>
      <c r="F92" s="1"/>
      <c r="G92" s="2"/>
    </row>
    <row r="93" spans="1:7" ht="15.75" x14ac:dyDescent="0.25">
      <c r="A93" s="65" t="s">
        <v>7</v>
      </c>
      <c r="B93" s="51">
        <v>59</v>
      </c>
      <c r="C93" s="95" t="s">
        <v>48</v>
      </c>
      <c r="D93" s="115">
        <v>35944</v>
      </c>
      <c r="E93" s="1"/>
      <c r="F93" s="1"/>
      <c r="G93" s="2"/>
    </row>
    <row r="94" spans="1:7" x14ac:dyDescent="0.25">
      <c r="A94" s="66" t="s">
        <v>7</v>
      </c>
      <c r="B94" s="51"/>
      <c r="C94" s="98"/>
      <c r="D94" s="1"/>
      <c r="E94" s="1"/>
      <c r="F94" s="1"/>
      <c r="G94" s="2"/>
    </row>
    <row r="95" spans="1:7" ht="15.75" thickBot="1" x14ac:dyDescent="0.3">
      <c r="A95" s="67" t="s">
        <v>7</v>
      </c>
      <c r="B95" s="100"/>
      <c r="C95" s="103"/>
      <c r="D95" s="3"/>
      <c r="E95" s="3"/>
      <c r="F95" s="3"/>
      <c r="G95" s="4"/>
    </row>
    <row r="96" spans="1:7" ht="18" x14ac:dyDescent="0.25">
      <c r="A96" s="229" t="s">
        <v>29</v>
      </c>
      <c r="B96" s="230"/>
      <c r="C96" s="230"/>
      <c r="D96" s="131"/>
      <c r="E96" s="101"/>
      <c r="F96" s="101"/>
      <c r="G96" s="102"/>
    </row>
    <row r="97" spans="1:7" ht="18" x14ac:dyDescent="0.25">
      <c r="A97" s="36" t="s">
        <v>6</v>
      </c>
      <c r="B97" s="124"/>
      <c r="C97" s="124"/>
      <c r="D97" s="124"/>
      <c r="E97" s="125"/>
      <c r="F97" s="125"/>
      <c r="G97" s="126"/>
    </row>
    <row r="98" spans="1:7" ht="18" x14ac:dyDescent="0.25">
      <c r="A98" s="36" t="s">
        <v>6</v>
      </c>
      <c r="B98" s="124"/>
      <c r="C98" s="124"/>
      <c r="D98" s="124"/>
      <c r="E98" s="125"/>
      <c r="F98" s="125"/>
      <c r="G98" s="126"/>
    </row>
    <row r="99" spans="1:7" ht="18" x14ac:dyDescent="0.25">
      <c r="A99" s="36" t="s">
        <v>6</v>
      </c>
      <c r="B99" s="124"/>
      <c r="C99" s="124"/>
      <c r="D99" s="124"/>
      <c r="E99" s="125"/>
      <c r="F99" s="125"/>
      <c r="G99" s="126"/>
    </row>
    <row r="100" spans="1:7" ht="18" x14ac:dyDescent="0.25">
      <c r="A100" s="36" t="s">
        <v>6</v>
      </c>
      <c r="B100" s="124"/>
      <c r="C100" s="124"/>
      <c r="D100" s="124"/>
      <c r="E100" s="125"/>
      <c r="F100" s="125"/>
      <c r="G100" s="126"/>
    </row>
    <row r="101" spans="1:7" ht="18" x14ac:dyDescent="0.25">
      <c r="A101" s="36" t="s">
        <v>6</v>
      </c>
      <c r="B101" s="124"/>
      <c r="C101" s="124"/>
      <c r="D101" s="124"/>
      <c r="E101" s="125"/>
      <c r="F101" s="125"/>
      <c r="G101" s="126"/>
    </row>
    <row r="102" spans="1:7" ht="18" x14ac:dyDescent="0.25">
      <c r="A102" s="36" t="s">
        <v>6</v>
      </c>
      <c r="B102" s="124"/>
      <c r="C102" s="124"/>
      <c r="D102" s="124"/>
      <c r="E102" s="125"/>
      <c r="F102" s="125"/>
      <c r="G102" s="126"/>
    </row>
    <row r="103" spans="1:7" ht="18" x14ac:dyDescent="0.25">
      <c r="A103" s="36" t="s">
        <v>6</v>
      </c>
      <c r="B103" s="124"/>
      <c r="C103" s="124"/>
      <c r="D103" s="124"/>
      <c r="E103" s="125"/>
      <c r="F103" s="125"/>
      <c r="G103" s="126"/>
    </row>
    <row r="104" spans="1:7" ht="15.75" x14ac:dyDescent="0.25">
      <c r="A104" s="65" t="s">
        <v>7</v>
      </c>
      <c r="B104" s="51">
        <v>60</v>
      </c>
      <c r="C104" s="52" t="s">
        <v>94</v>
      </c>
      <c r="D104" s="53">
        <v>36013</v>
      </c>
      <c r="E104" s="1"/>
      <c r="F104" s="1"/>
      <c r="G104" s="2"/>
    </row>
    <row r="105" spans="1:7" ht="15.75" x14ac:dyDescent="0.25">
      <c r="A105" s="65" t="s">
        <v>7</v>
      </c>
      <c r="B105" s="51">
        <v>61</v>
      </c>
      <c r="C105" s="52" t="s">
        <v>95</v>
      </c>
      <c r="D105" s="53">
        <v>36117</v>
      </c>
      <c r="E105" s="1"/>
      <c r="F105" s="1"/>
      <c r="G105" s="2"/>
    </row>
    <row r="106" spans="1:7" ht="15.75" x14ac:dyDescent="0.25">
      <c r="A106" s="65" t="s">
        <v>7</v>
      </c>
      <c r="B106" s="51">
        <v>62</v>
      </c>
      <c r="C106" s="198" t="s">
        <v>96</v>
      </c>
      <c r="D106" s="53">
        <v>36019</v>
      </c>
      <c r="E106" s="1"/>
      <c r="F106" s="1"/>
      <c r="G106" s="2"/>
    </row>
    <row r="107" spans="1:7" ht="15.75" x14ac:dyDescent="0.25">
      <c r="A107" s="65" t="s">
        <v>7</v>
      </c>
      <c r="B107" s="51">
        <v>63</v>
      </c>
      <c r="C107" s="198" t="s">
        <v>97</v>
      </c>
      <c r="D107" s="53">
        <v>36070</v>
      </c>
      <c r="E107" s="1"/>
      <c r="F107" s="1"/>
      <c r="G107" s="2"/>
    </row>
    <row r="108" spans="1:7" ht="18.75" customHeight="1" x14ac:dyDescent="0.25">
      <c r="A108" s="65" t="s">
        <v>7</v>
      </c>
      <c r="B108" s="51">
        <v>64</v>
      </c>
      <c r="C108" s="52" t="s">
        <v>98</v>
      </c>
      <c r="D108" s="53">
        <v>35982</v>
      </c>
      <c r="E108" s="1"/>
      <c r="F108" s="1"/>
      <c r="G108" s="2"/>
    </row>
    <row r="109" spans="1:7" ht="18.75" customHeight="1" x14ac:dyDescent="0.25">
      <c r="A109" s="66" t="s">
        <v>7</v>
      </c>
      <c r="B109" s="51"/>
      <c r="C109" s="99"/>
      <c r="D109" s="53"/>
      <c r="E109" s="1"/>
      <c r="F109" s="1"/>
      <c r="G109" s="2"/>
    </row>
    <row r="110" spans="1:7" ht="18.75" customHeight="1" thickBot="1" x14ac:dyDescent="0.3">
      <c r="A110" s="67" t="s">
        <v>7</v>
      </c>
      <c r="B110" s="100"/>
      <c r="C110" s="106"/>
      <c r="D110" s="107"/>
      <c r="E110" s="3"/>
      <c r="F110" s="3"/>
      <c r="G110" s="4"/>
    </row>
    <row r="111" spans="1:7" ht="18" x14ac:dyDescent="0.25">
      <c r="A111" s="229" t="s">
        <v>53</v>
      </c>
      <c r="B111" s="230"/>
      <c r="C111" s="230"/>
      <c r="D111" s="131"/>
      <c r="E111" s="101"/>
      <c r="F111" s="101"/>
      <c r="G111" s="102"/>
    </row>
    <row r="112" spans="1:7" ht="18" x14ac:dyDescent="0.25">
      <c r="A112" s="36" t="s">
        <v>6</v>
      </c>
      <c r="B112" s="124"/>
      <c r="C112" s="124"/>
      <c r="D112" s="124"/>
      <c r="E112" s="125"/>
      <c r="F112" s="125"/>
      <c r="G112" s="126"/>
    </row>
    <row r="113" spans="1:7" ht="18" x14ac:dyDescent="0.25">
      <c r="A113" s="36" t="s">
        <v>6</v>
      </c>
      <c r="B113" s="124"/>
      <c r="C113" s="124"/>
      <c r="D113" s="124"/>
      <c r="E113" s="125"/>
      <c r="F113" s="125"/>
      <c r="G113" s="126"/>
    </row>
    <row r="114" spans="1:7" ht="18" x14ac:dyDescent="0.25">
      <c r="A114" s="36" t="s">
        <v>6</v>
      </c>
      <c r="B114" s="124"/>
      <c r="C114" s="124"/>
      <c r="D114" s="124"/>
      <c r="E114" s="125"/>
      <c r="F114" s="125"/>
      <c r="G114" s="126"/>
    </row>
    <row r="115" spans="1:7" ht="18" x14ac:dyDescent="0.25">
      <c r="A115" s="36" t="s">
        <v>6</v>
      </c>
      <c r="B115" s="124"/>
      <c r="C115" s="124"/>
      <c r="D115" s="124"/>
      <c r="E115" s="125"/>
      <c r="F115" s="125"/>
      <c r="G115" s="126"/>
    </row>
    <row r="116" spans="1:7" ht="18" x14ac:dyDescent="0.25">
      <c r="A116" s="36" t="s">
        <v>6</v>
      </c>
      <c r="B116" s="124"/>
      <c r="C116" s="124"/>
      <c r="D116" s="124"/>
      <c r="E116" s="125"/>
      <c r="F116" s="125"/>
      <c r="G116" s="126"/>
    </row>
    <row r="117" spans="1:7" ht="18" x14ac:dyDescent="0.25">
      <c r="A117" s="36" t="s">
        <v>6</v>
      </c>
      <c r="B117" s="124"/>
      <c r="C117" s="124"/>
      <c r="D117" s="124"/>
      <c r="E117" s="125"/>
      <c r="F117" s="125"/>
      <c r="G117" s="126"/>
    </row>
    <row r="118" spans="1:7" ht="18" x14ac:dyDescent="0.25">
      <c r="A118" s="36" t="s">
        <v>6</v>
      </c>
      <c r="B118" s="124"/>
      <c r="C118" s="124"/>
      <c r="D118" s="124"/>
      <c r="E118" s="125"/>
      <c r="F118" s="125"/>
      <c r="G118" s="126"/>
    </row>
    <row r="119" spans="1:7" ht="15.75" x14ac:dyDescent="0.25">
      <c r="A119" s="65" t="s">
        <v>7</v>
      </c>
      <c r="B119" s="51">
        <v>65</v>
      </c>
      <c r="C119" s="52" t="s">
        <v>54</v>
      </c>
      <c r="D119" s="112">
        <v>37198</v>
      </c>
      <c r="E119" s="1"/>
      <c r="F119" s="1"/>
      <c r="G119" s="2"/>
    </row>
    <row r="120" spans="1:7" ht="15.75" x14ac:dyDescent="0.25">
      <c r="A120" s="65" t="s">
        <v>7</v>
      </c>
      <c r="B120" s="51">
        <v>66</v>
      </c>
      <c r="C120" s="52" t="s">
        <v>85</v>
      </c>
      <c r="D120" s="112">
        <v>36669</v>
      </c>
      <c r="E120" s="1"/>
      <c r="F120" s="1"/>
      <c r="G120" s="2"/>
    </row>
    <row r="121" spans="1:7" ht="15.75" x14ac:dyDescent="0.25">
      <c r="A121" s="65" t="s">
        <v>7</v>
      </c>
      <c r="B121" s="51">
        <v>67</v>
      </c>
      <c r="C121" s="52" t="s">
        <v>55</v>
      </c>
      <c r="D121" s="112">
        <v>37063</v>
      </c>
      <c r="E121" s="1"/>
      <c r="F121" s="1"/>
      <c r="G121" s="2"/>
    </row>
    <row r="122" spans="1:7" ht="15.75" x14ac:dyDescent="0.25">
      <c r="A122" s="65" t="s">
        <v>7</v>
      </c>
      <c r="B122" s="51">
        <v>68</v>
      </c>
      <c r="C122" s="198" t="s">
        <v>86</v>
      </c>
      <c r="D122" s="112">
        <v>37161</v>
      </c>
      <c r="E122" s="1"/>
      <c r="F122" s="1"/>
      <c r="G122" s="2"/>
    </row>
    <row r="123" spans="1:7" ht="18.75" customHeight="1" x14ac:dyDescent="0.25">
      <c r="A123" s="65" t="s">
        <v>7</v>
      </c>
      <c r="B123" s="51"/>
      <c r="C123" s="52"/>
      <c r="D123" s="112"/>
      <c r="E123" s="1"/>
      <c r="F123" s="1"/>
      <c r="G123" s="2"/>
    </row>
    <row r="124" spans="1:7" ht="18.75" customHeight="1" x14ac:dyDescent="0.25">
      <c r="A124" s="66" t="s">
        <v>7</v>
      </c>
      <c r="B124" s="51"/>
      <c r="C124" s="99"/>
      <c r="D124" s="112"/>
      <c r="E124" s="1"/>
      <c r="F124" s="1"/>
      <c r="G124" s="2"/>
    </row>
    <row r="125" spans="1:7" ht="18.75" customHeight="1" thickBot="1" x14ac:dyDescent="0.3">
      <c r="A125" s="67" t="s">
        <v>7</v>
      </c>
      <c r="B125" s="100"/>
      <c r="C125" s="106"/>
      <c r="D125" s="113"/>
      <c r="E125" s="3"/>
      <c r="F125" s="3"/>
      <c r="G125" s="4"/>
    </row>
    <row r="126" spans="1:7" ht="18" x14ac:dyDescent="0.25">
      <c r="A126" s="229" t="s">
        <v>76</v>
      </c>
      <c r="B126" s="230"/>
      <c r="C126" s="230"/>
      <c r="D126" s="131"/>
      <c r="E126" s="101"/>
      <c r="F126" s="101"/>
      <c r="G126" s="102"/>
    </row>
    <row r="127" spans="1:7" ht="15.75" x14ac:dyDescent="0.25">
      <c r="A127" s="36" t="s">
        <v>6</v>
      </c>
      <c r="B127" s="127">
        <v>69</v>
      </c>
      <c r="C127" s="49" t="s">
        <v>77</v>
      </c>
      <c r="D127" s="114">
        <v>37433</v>
      </c>
      <c r="E127" s="125"/>
      <c r="F127" s="125"/>
      <c r="G127" s="126"/>
    </row>
    <row r="128" spans="1:7" ht="15.75" x14ac:dyDescent="0.25">
      <c r="A128" s="36" t="s">
        <v>6</v>
      </c>
      <c r="B128" s="203">
        <v>70</v>
      </c>
      <c r="C128" s="204" t="s">
        <v>78</v>
      </c>
      <c r="D128" s="205">
        <v>38030</v>
      </c>
      <c r="E128" s="182"/>
      <c r="F128" s="125"/>
      <c r="G128" s="126"/>
    </row>
    <row r="129" spans="1:7" ht="15.75" x14ac:dyDescent="0.25">
      <c r="A129" s="36" t="s">
        <v>6</v>
      </c>
      <c r="B129" s="203">
        <v>71</v>
      </c>
      <c r="C129" s="206" t="s">
        <v>79</v>
      </c>
      <c r="D129" s="205">
        <v>37786</v>
      </c>
      <c r="E129" s="182"/>
      <c r="F129" s="125"/>
      <c r="G129" s="126"/>
    </row>
    <row r="130" spans="1:7" ht="15.75" x14ac:dyDescent="0.25">
      <c r="A130" s="36" t="s">
        <v>6</v>
      </c>
      <c r="B130" s="203">
        <v>72</v>
      </c>
      <c r="C130" s="206" t="s">
        <v>80</v>
      </c>
      <c r="D130" s="205">
        <v>37935</v>
      </c>
      <c r="E130" s="182"/>
      <c r="F130" s="125"/>
      <c r="G130" s="126"/>
    </row>
    <row r="131" spans="1:7" ht="15.75" x14ac:dyDescent="0.25">
      <c r="A131" s="36" t="s">
        <v>6</v>
      </c>
      <c r="B131" s="203">
        <v>73</v>
      </c>
      <c r="C131" s="206" t="s">
        <v>81</v>
      </c>
      <c r="D131" s="205">
        <v>37681</v>
      </c>
      <c r="E131" s="182"/>
      <c r="F131" s="125"/>
      <c r="G131" s="126"/>
    </row>
    <row r="132" spans="1:7" ht="18" x14ac:dyDescent="0.25">
      <c r="A132" s="36" t="s">
        <v>6</v>
      </c>
      <c r="B132" s="207"/>
      <c r="C132" s="206"/>
      <c r="D132" s="208"/>
      <c r="E132" s="182"/>
      <c r="F132" s="125"/>
      <c r="G132" s="126"/>
    </row>
    <row r="133" spans="1:7" ht="18" x14ac:dyDescent="0.25">
      <c r="A133" s="36" t="s">
        <v>6</v>
      </c>
      <c r="B133" s="207"/>
      <c r="C133" s="206"/>
      <c r="D133" s="208"/>
      <c r="E133" s="182"/>
      <c r="F133" s="125"/>
      <c r="G133" s="126"/>
    </row>
    <row r="134" spans="1:7" ht="15.75" x14ac:dyDescent="0.25">
      <c r="A134" s="65" t="s">
        <v>7</v>
      </c>
      <c r="B134" s="51">
        <v>74</v>
      </c>
      <c r="C134" s="33" t="s">
        <v>82</v>
      </c>
      <c r="D134" s="112">
        <v>36522</v>
      </c>
      <c r="E134" s="183"/>
      <c r="F134" s="1"/>
      <c r="G134" s="2"/>
    </row>
    <row r="135" spans="1:7" ht="15.75" x14ac:dyDescent="0.25">
      <c r="A135" s="65" t="s">
        <v>7</v>
      </c>
      <c r="B135" s="51">
        <v>75</v>
      </c>
      <c r="C135" s="194" t="s">
        <v>65</v>
      </c>
      <c r="D135" s="112">
        <v>37069</v>
      </c>
      <c r="E135" s="183"/>
      <c r="F135" s="1"/>
      <c r="G135" s="2"/>
    </row>
    <row r="136" spans="1:7" ht="15.75" x14ac:dyDescent="0.25">
      <c r="A136" s="65" t="s">
        <v>7</v>
      </c>
      <c r="B136" s="51">
        <v>76</v>
      </c>
      <c r="C136" s="194" t="s">
        <v>83</v>
      </c>
      <c r="D136" s="112">
        <v>36893</v>
      </c>
      <c r="E136" s="183"/>
      <c r="F136" s="1"/>
      <c r="G136" s="2"/>
    </row>
    <row r="137" spans="1:7" ht="15.75" x14ac:dyDescent="0.25">
      <c r="A137" s="65" t="s">
        <v>7</v>
      </c>
      <c r="B137" s="202">
        <v>77</v>
      </c>
      <c r="C137" s="50" t="s">
        <v>126</v>
      </c>
      <c r="D137" s="27">
        <v>36576</v>
      </c>
      <c r="E137" s="183"/>
      <c r="F137" s="1"/>
      <c r="G137" s="2"/>
    </row>
    <row r="138" spans="1:7" ht="18.75" customHeight="1" x14ac:dyDescent="0.25">
      <c r="A138" s="65" t="s">
        <v>7</v>
      </c>
      <c r="B138" s="51">
        <v>78</v>
      </c>
      <c r="C138" s="33" t="s">
        <v>84</v>
      </c>
      <c r="D138" s="112">
        <v>37299</v>
      </c>
      <c r="E138" s="183"/>
      <c r="F138" s="1"/>
      <c r="G138" s="2"/>
    </row>
    <row r="139" spans="1:7" ht="18.75" customHeight="1" x14ac:dyDescent="0.25">
      <c r="A139" s="66" t="s">
        <v>7</v>
      </c>
      <c r="B139" s="51"/>
      <c r="C139" s="184"/>
      <c r="D139" s="112"/>
      <c r="E139" s="183"/>
      <c r="F139" s="1"/>
      <c r="G139" s="2"/>
    </row>
    <row r="140" spans="1:7" ht="18.75" customHeight="1" thickBot="1" x14ac:dyDescent="0.3">
      <c r="A140" s="67" t="s">
        <v>7</v>
      </c>
      <c r="B140" s="100"/>
      <c r="C140" s="38"/>
      <c r="D140" s="113"/>
      <c r="E140" s="3"/>
      <c r="F140" s="3"/>
      <c r="G140" s="4"/>
    </row>
    <row r="141" spans="1:7" ht="18" x14ac:dyDescent="0.25">
      <c r="A141" s="229" t="s">
        <v>66</v>
      </c>
      <c r="B141" s="230"/>
      <c r="C141" s="230"/>
      <c r="D141" s="131"/>
      <c r="E141" s="101"/>
      <c r="F141" s="101"/>
      <c r="G141" s="102"/>
    </row>
    <row r="142" spans="1:7" ht="18" x14ac:dyDescent="0.25">
      <c r="A142" s="36" t="s">
        <v>6</v>
      </c>
      <c r="B142" s="124"/>
      <c r="C142" s="124"/>
      <c r="D142" s="124"/>
      <c r="E142" s="125"/>
      <c r="F142" s="125"/>
      <c r="G142" s="126"/>
    </row>
    <row r="143" spans="1:7" ht="18" x14ac:dyDescent="0.25">
      <c r="A143" s="36" t="s">
        <v>6</v>
      </c>
      <c r="B143" s="124"/>
      <c r="C143" s="124"/>
      <c r="D143" s="124"/>
      <c r="E143" s="125"/>
      <c r="F143" s="125"/>
      <c r="G143" s="126"/>
    </row>
    <row r="144" spans="1:7" ht="18" x14ac:dyDescent="0.25">
      <c r="A144" s="36" t="s">
        <v>6</v>
      </c>
      <c r="B144" s="124"/>
      <c r="C144" s="124"/>
      <c r="D144" s="124"/>
      <c r="E144" s="125"/>
      <c r="F144" s="125"/>
      <c r="G144" s="126"/>
    </row>
    <row r="145" spans="1:7" ht="18" x14ac:dyDescent="0.25">
      <c r="A145" s="36" t="s">
        <v>6</v>
      </c>
      <c r="B145" s="124"/>
      <c r="C145" s="124"/>
      <c r="D145" s="124"/>
      <c r="E145" s="125"/>
      <c r="F145" s="125"/>
      <c r="G145" s="126"/>
    </row>
    <row r="146" spans="1:7" ht="18" x14ac:dyDescent="0.25">
      <c r="A146" s="36" t="s">
        <v>6</v>
      </c>
      <c r="B146" s="124"/>
      <c r="C146" s="124"/>
      <c r="D146" s="124"/>
      <c r="E146" s="125"/>
      <c r="F146" s="125"/>
      <c r="G146" s="126"/>
    </row>
    <row r="147" spans="1:7" ht="18" x14ac:dyDescent="0.25">
      <c r="A147" s="36" t="s">
        <v>6</v>
      </c>
      <c r="B147" s="124"/>
      <c r="C147" s="124"/>
      <c r="D147" s="124"/>
      <c r="E147" s="125"/>
      <c r="F147" s="125"/>
      <c r="G147" s="126"/>
    </row>
    <row r="148" spans="1:7" ht="18" x14ac:dyDescent="0.25">
      <c r="A148" s="36" t="s">
        <v>6</v>
      </c>
      <c r="B148" s="124"/>
      <c r="C148" s="124"/>
      <c r="D148" s="124"/>
      <c r="E148" s="125"/>
      <c r="F148" s="125"/>
      <c r="G148" s="126"/>
    </row>
    <row r="149" spans="1:7" ht="15.75" x14ac:dyDescent="0.25">
      <c r="A149" s="65" t="s">
        <v>7</v>
      </c>
      <c r="B149" s="51">
        <v>79</v>
      </c>
      <c r="C149" s="52" t="s">
        <v>67</v>
      </c>
      <c r="D149" s="112">
        <v>36103</v>
      </c>
      <c r="E149" s="1"/>
      <c r="F149" s="1"/>
      <c r="G149" s="2"/>
    </row>
    <row r="150" spans="1:7" ht="15.75" x14ac:dyDescent="0.25">
      <c r="A150" s="65" t="s">
        <v>7</v>
      </c>
      <c r="B150" s="51">
        <v>80</v>
      </c>
      <c r="C150" s="52" t="s">
        <v>115</v>
      </c>
      <c r="D150" s="112">
        <v>35970</v>
      </c>
      <c r="E150" s="1"/>
      <c r="F150" s="1"/>
      <c r="G150" s="2"/>
    </row>
    <row r="151" spans="1:7" ht="15.75" x14ac:dyDescent="0.25">
      <c r="A151" s="65" t="s">
        <v>7</v>
      </c>
      <c r="B151" s="51">
        <v>81</v>
      </c>
      <c r="C151" s="52" t="s">
        <v>116</v>
      </c>
      <c r="D151" s="112">
        <v>35844</v>
      </c>
      <c r="E151" s="1"/>
      <c r="F151" s="1"/>
      <c r="G151" s="2"/>
    </row>
    <row r="152" spans="1:7" ht="15.75" x14ac:dyDescent="0.25">
      <c r="A152" s="65" t="s">
        <v>7</v>
      </c>
      <c r="B152" s="51">
        <v>82</v>
      </c>
      <c r="C152" s="52" t="s">
        <v>68</v>
      </c>
      <c r="D152" s="112">
        <v>35867</v>
      </c>
      <c r="E152" s="1"/>
      <c r="F152" s="1"/>
      <c r="G152" s="2"/>
    </row>
    <row r="153" spans="1:7" ht="18.75" customHeight="1" x14ac:dyDescent="0.25">
      <c r="A153" s="65" t="s">
        <v>7</v>
      </c>
      <c r="B153" s="51">
        <v>83</v>
      </c>
      <c r="C153" s="198" t="s">
        <v>117</v>
      </c>
      <c r="D153" s="112">
        <v>35808</v>
      </c>
      <c r="E153" s="1"/>
      <c r="F153" s="1"/>
      <c r="G153" s="2"/>
    </row>
    <row r="154" spans="1:7" ht="18.75" customHeight="1" x14ac:dyDescent="0.25">
      <c r="A154" s="66" t="s">
        <v>7</v>
      </c>
      <c r="B154" s="51">
        <v>84</v>
      </c>
      <c r="C154" s="199" t="s">
        <v>118</v>
      </c>
      <c r="D154" s="112">
        <v>35822</v>
      </c>
      <c r="E154" s="1"/>
      <c r="F154" s="1"/>
      <c r="G154" s="2"/>
    </row>
    <row r="155" spans="1:7" ht="18.75" customHeight="1" thickBot="1" x14ac:dyDescent="0.3">
      <c r="A155" s="67" t="s">
        <v>7</v>
      </c>
      <c r="B155" s="100"/>
      <c r="C155" s="106"/>
      <c r="D155" s="113"/>
      <c r="E155" s="3"/>
      <c r="F155" s="3"/>
      <c r="G155" s="4"/>
    </row>
    <row r="156" spans="1:7" ht="18" x14ac:dyDescent="0.25">
      <c r="A156" s="229" t="s">
        <v>104</v>
      </c>
      <c r="B156" s="230"/>
      <c r="C156" s="230"/>
      <c r="D156" s="131"/>
      <c r="E156" s="101"/>
      <c r="F156" s="101"/>
      <c r="G156" s="102"/>
    </row>
    <row r="157" spans="1:7" ht="18" x14ac:dyDescent="0.25">
      <c r="A157" s="36" t="s">
        <v>6</v>
      </c>
      <c r="B157" s="124"/>
      <c r="C157" s="124"/>
      <c r="D157" s="124"/>
      <c r="E157" s="125"/>
      <c r="F157" s="125"/>
      <c r="G157" s="126"/>
    </row>
    <row r="158" spans="1:7" ht="18" x14ac:dyDescent="0.25">
      <c r="A158" s="36" t="s">
        <v>6</v>
      </c>
      <c r="B158" s="124"/>
      <c r="C158" s="124"/>
      <c r="D158" s="124"/>
      <c r="E158" s="125"/>
      <c r="F158" s="125"/>
      <c r="G158" s="126"/>
    </row>
    <row r="159" spans="1:7" ht="18" x14ac:dyDescent="0.25">
      <c r="A159" s="36" t="s">
        <v>6</v>
      </c>
      <c r="B159" s="124"/>
      <c r="C159" s="124"/>
      <c r="D159" s="124"/>
      <c r="E159" s="125"/>
      <c r="F159" s="125"/>
      <c r="G159" s="126"/>
    </row>
    <row r="160" spans="1:7" ht="18" x14ac:dyDescent="0.25">
      <c r="A160" s="36" t="s">
        <v>6</v>
      </c>
      <c r="B160" s="124"/>
      <c r="C160" s="124"/>
      <c r="D160" s="124"/>
      <c r="E160" s="125"/>
      <c r="F160" s="125"/>
      <c r="G160" s="126"/>
    </row>
    <row r="161" spans="1:7" ht="18" x14ac:dyDescent="0.25">
      <c r="A161" s="36" t="s">
        <v>6</v>
      </c>
      <c r="B161" s="124"/>
      <c r="C161" s="124"/>
      <c r="D161" s="124"/>
      <c r="E161" s="125"/>
      <c r="F161" s="125"/>
      <c r="G161" s="126"/>
    </row>
    <row r="162" spans="1:7" ht="18" x14ac:dyDescent="0.25">
      <c r="A162" s="36" t="s">
        <v>6</v>
      </c>
      <c r="B162" s="124"/>
      <c r="C162" s="124"/>
      <c r="D162" s="124"/>
      <c r="E162" s="125"/>
      <c r="F162" s="125"/>
      <c r="G162" s="126"/>
    </row>
    <row r="163" spans="1:7" ht="18" x14ac:dyDescent="0.25">
      <c r="A163" s="36" t="s">
        <v>6</v>
      </c>
      <c r="B163" s="124"/>
      <c r="C163" s="124"/>
      <c r="D163" s="124"/>
      <c r="E163" s="125"/>
      <c r="F163" s="125"/>
      <c r="G163" s="126"/>
    </row>
    <row r="164" spans="1:7" ht="15.75" x14ac:dyDescent="0.25">
      <c r="A164" s="65" t="s">
        <v>7</v>
      </c>
      <c r="B164" s="51">
        <v>85</v>
      </c>
      <c r="C164" s="52" t="s">
        <v>105</v>
      </c>
      <c r="D164" s="112">
        <v>36249</v>
      </c>
      <c r="E164" s="1"/>
      <c r="F164" s="1"/>
      <c r="G164" s="2"/>
    </row>
    <row r="165" spans="1:7" ht="15.75" x14ac:dyDescent="0.25">
      <c r="A165" s="65" t="s">
        <v>7</v>
      </c>
      <c r="B165" s="51">
        <v>86</v>
      </c>
      <c r="C165" s="198" t="s">
        <v>106</v>
      </c>
      <c r="D165" s="112">
        <v>36271</v>
      </c>
      <c r="E165" s="1"/>
      <c r="F165" s="1"/>
      <c r="G165" s="2"/>
    </row>
    <row r="166" spans="1:7" ht="15.75" x14ac:dyDescent="0.25">
      <c r="A166" s="65" t="s">
        <v>7</v>
      </c>
      <c r="B166" s="51">
        <v>87</v>
      </c>
      <c r="C166" s="52" t="s">
        <v>107</v>
      </c>
      <c r="D166" s="112">
        <v>35965</v>
      </c>
      <c r="E166" s="1"/>
      <c r="F166" s="1"/>
      <c r="G166" s="2"/>
    </row>
    <row r="167" spans="1:7" ht="15.75" x14ac:dyDescent="0.25">
      <c r="A167" s="65" t="s">
        <v>7</v>
      </c>
      <c r="B167" s="51">
        <v>88</v>
      </c>
      <c r="C167" s="52" t="s">
        <v>108</v>
      </c>
      <c r="D167" s="112">
        <v>36441</v>
      </c>
      <c r="E167" s="1"/>
      <c r="F167" s="1"/>
      <c r="G167" s="2"/>
    </row>
    <row r="168" spans="1:7" ht="18.75" customHeight="1" x14ac:dyDescent="0.25">
      <c r="A168" s="65" t="s">
        <v>7</v>
      </c>
      <c r="B168" s="51">
        <v>89</v>
      </c>
      <c r="C168" s="52" t="s">
        <v>109</v>
      </c>
      <c r="D168" s="112">
        <v>36561</v>
      </c>
      <c r="E168" s="1"/>
      <c r="F168" s="1"/>
      <c r="G168" s="2"/>
    </row>
    <row r="169" spans="1:7" ht="18.75" customHeight="1" x14ac:dyDescent="0.25">
      <c r="A169" s="66" t="s">
        <v>7</v>
      </c>
      <c r="B169" s="51"/>
      <c r="C169" s="99"/>
      <c r="D169" s="112"/>
      <c r="E169" s="1"/>
      <c r="F169" s="1"/>
      <c r="G169" s="2"/>
    </row>
    <row r="170" spans="1:7" ht="18.75" customHeight="1" thickBot="1" x14ac:dyDescent="0.3">
      <c r="A170" s="67" t="s">
        <v>7</v>
      </c>
      <c r="B170" s="100"/>
      <c r="C170" s="106"/>
      <c r="D170" s="113"/>
      <c r="E170" s="3"/>
      <c r="F170" s="3"/>
      <c r="G170" s="4"/>
    </row>
    <row r="172" spans="1:7" x14ac:dyDescent="0.25">
      <c r="A172" t="s">
        <v>57</v>
      </c>
      <c r="C172" s="109"/>
    </row>
    <row r="173" spans="1:7" ht="9.75" customHeight="1" x14ac:dyDescent="0.25"/>
    <row r="174" spans="1:7" x14ac:dyDescent="0.25">
      <c r="A174" t="s">
        <v>58</v>
      </c>
      <c r="C174" s="109"/>
    </row>
  </sheetData>
  <mergeCells count="13">
    <mergeCell ref="A156:C156"/>
    <mergeCell ref="A1:G1"/>
    <mergeCell ref="A2:G2"/>
    <mergeCell ref="A141:C141"/>
    <mergeCell ref="A81:C81"/>
    <mergeCell ref="A96:C96"/>
    <mergeCell ref="A111:C111"/>
    <mergeCell ref="A126:C126"/>
    <mergeCell ref="A4:C4"/>
    <mergeCell ref="A19:C19"/>
    <mergeCell ref="A34:C34"/>
    <mergeCell ref="A51:C51"/>
    <mergeCell ref="A66:C6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A22" zoomScaleNormal="100" workbookViewId="0">
      <selection activeCell="I51" sqref="I51"/>
    </sheetView>
  </sheetViews>
  <sheetFormatPr defaultRowHeight="15" x14ac:dyDescent="0.25"/>
  <cols>
    <col min="1" max="1" width="12.140625" customWidth="1"/>
    <col min="2" max="2" width="6.42578125" customWidth="1"/>
    <col min="3" max="3" width="23.28515625" customWidth="1"/>
    <col min="4" max="4" width="7.7109375" customWidth="1"/>
    <col min="5" max="6" width="7.28515625" customWidth="1"/>
    <col min="7" max="7" width="6.5703125" customWidth="1"/>
    <col min="8" max="8" width="7.28515625" customWidth="1"/>
    <col min="9" max="9" width="24.85546875" customWidth="1"/>
    <col min="10" max="10" width="9.7109375" customWidth="1"/>
    <col min="11" max="11" width="7.5703125" customWidth="1"/>
  </cols>
  <sheetData>
    <row r="1" spans="1:20" ht="18" customHeight="1" x14ac:dyDescent="0.3"/>
    <row r="2" spans="1:20" ht="40.5" customHeight="1" x14ac:dyDescent="0.3">
      <c r="A2" s="245" t="s">
        <v>72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20" ht="16.5" customHeight="1" x14ac:dyDescent="0.25">
      <c r="A3" s="246" t="s">
        <v>73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20" s="75" customFormat="1" ht="72" customHeight="1" x14ac:dyDescent="0.25">
      <c r="A4" s="39" t="s">
        <v>0</v>
      </c>
      <c r="B4" s="76" t="s">
        <v>19</v>
      </c>
      <c r="C4" s="40" t="s">
        <v>1</v>
      </c>
      <c r="D4" s="41" t="s">
        <v>130</v>
      </c>
      <c r="E4" s="41" t="s">
        <v>131</v>
      </c>
      <c r="F4" s="42" t="s">
        <v>14</v>
      </c>
      <c r="G4" s="42"/>
      <c r="H4" s="77" t="s">
        <v>16</v>
      </c>
      <c r="I4" s="78" t="s">
        <v>15</v>
      </c>
      <c r="J4" s="43" t="s">
        <v>17</v>
      </c>
      <c r="K4" s="79" t="s">
        <v>18</v>
      </c>
    </row>
    <row r="5" spans="1:20" ht="18" x14ac:dyDescent="0.25">
      <c r="A5" s="244" t="s">
        <v>5</v>
      </c>
      <c r="B5" s="244"/>
      <c r="C5" s="244"/>
      <c r="D5" s="44"/>
      <c r="E5" s="44"/>
      <c r="F5" s="44"/>
      <c r="G5" s="44"/>
      <c r="H5" s="45"/>
      <c r="I5" s="45"/>
      <c r="J5" s="44"/>
      <c r="K5" s="1"/>
    </row>
    <row r="6" spans="1:20" ht="15.75" x14ac:dyDescent="0.25">
      <c r="A6" s="85" t="s">
        <v>6</v>
      </c>
      <c r="B6" s="60">
        <f>Регистрация!B5</f>
        <v>1</v>
      </c>
      <c r="C6" s="148" t="str">
        <f>Регистрация!C5</f>
        <v>Земцов Алексей</v>
      </c>
      <c r="D6" s="87">
        <v>78.63</v>
      </c>
      <c r="E6" s="87">
        <v>113.47</v>
      </c>
      <c r="F6" s="87">
        <v>30</v>
      </c>
      <c r="G6" s="137"/>
      <c r="H6" s="82">
        <f>SUM(D6:G6)</f>
        <v>222.1</v>
      </c>
      <c r="I6" s="149">
        <v>21</v>
      </c>
      <c r="J6" s="249">
        <f>H10+H9+H8</f>
        <v>397.07</v>
      </c>
      <c r="K6" s="247">
        <v>1</v>
      </c>
    </row>
    <row r="7" spans="1:20" ht="15.75" x14ac:dyDescent="0.25">
      <c r="A7" s="85" t="s">
        <v>6</v>
      </c>
      <c r="B7" s="60">
        <f>Регистрация!B6</f>
        <v>2</v>
      </c>
      <c r="C7" s="86" t="str">
        <f>Регистрация!C6</f>
        <v>Смирнов Артем</v>
      </c>
      <c r="D7" s="87">
        <v>103.66</v>
      </c>
      <c r="E7" s="87">
        <v>110.41</v>
      </c>
      <c r="F7" s="87">
        <v>45</v>
      </c>
      <c r="G7" s="137"/>
      <c r="H7" s="82">
        <f t="shared" ref="H7:H8" si="0">SUM(D7:G7)</f>
        <v>259.07</v>
      </c>
      <c r="I7" s="149">
        <v>23</v>
      </c>
      <c r="J7" s="249"/>
      <c r="K7" s="247"/>
    </row>
    <row r="8" spans="1:20" ht="18.75" x14ac:dyDescent="0.25">
      <c r="A8" s="85" t="s">
        <v>6</v>
      </c>
      <c r="B8" s="60">
        <f>Регистрация!B7</f>
        <v>3</v>
      </c>
      <c r="C8" s="86" t="str">
        <f>Регистрация!C7</f>
        <v>Острова Елизавета</v>
      </c>
      <c r="D8" s="87">
        <v>57.72</v>
      </c>
      <c r="E8" s="87">
        <v>31.78</v>
      </c>
      <c r="F8" s="87">
        <v>0</v>
      </c>
      <c r="G8" s="137"/>
      <c r="H8" s="82">
        <f t="shared" si="0"/>
        <v>89.5</v>
      </c>
      <c r="I8" s="225">
        <v>1</v>
      </c>
      <c r="J8" s="249"/>
      <c r="K8" s="247"/>
    </row>
    <row r="9" spans="1:20" ht="15.75" x14ac:dyDescent="0.25">
      <c r="A9" s="85" t="s">
        <v>6</v>
      </c>
      <c r="B9" s="60">
        <f>Регистрация!B8</f>
        <v>4</v>
      </c>
      <c r="C9" s="86" t="str">
        <f>Регистрация!C8</f>
        <v>Смирнова Алиса</v>
      </c>
      <c r="D9" s="87">
        <v>97.1</v>
      </c>
      <c r="E9" s="87">
        <v>72.5</v>
      </c>
      <c r="F9" s="87">
        <v>0</v>
      </c>
      <c r="G9" s="137"/>
      <c r="H9" s="82">
        <f>SUM(D9:G9)</f>
        <v>169.6</v>
      </c>
      <c r="I9" s="149">
        <v>11</v>
      </c>
      <c r="J9" s="249"/>
      <c r="K9" s="247"/>
    </row>
    <row r="10" spans="1:20" ht="15.75" x14ac:dyDescent="0.25">
      <c r="A10" s="85" t="s">
        <v>6</v>
      </c>
      <c r="B10" s="60">
        <f>Регистрация!B9</f>
        <v>5</v>
      </c>
      <c r="C10" s="86" t="str">
        <f>Регистрация!C9</f>
        <v>Хамидуллин Марат</v>
      </c>
      <c r="D10" s="88">
        <v>61.28</v>
      </c>
      <c r="E10" s="88">
        <v>46.69</v>
      </c>
      <c r="F10" s="88">
        <v>30</v>
      </c>
      <c r="G10" s="137"/>
      <c r="H10" s="82">
        <f>SUM(D10:G10)</f>
        <v>137.97</v>
      </c>
      <c r="I10" s="149">
        <v>5</v>
      </c>
      <c r="J10" s="249"/>
      <c r="K10" s="247"/>
    </row>
    <row r="11" spans="1:20" ht="18" x14ac:dyDescent="0.25">
      <c r="A11" s="244" t="s">
        <v>8</v>
      </c>
      <c r="B11" s="244"/>
      <c r="C11" s="244"/>
      <c r="D11" s="138"/>
      <c r="E11" s="138"/>
      <c r="F11" s="83"/>
      <c r="G11" s="83"/>
      <c r="H11" s="83"/>
      <c r="I11" s="149"/>
      <c r="J11" s="151"/>
      <c r="K11" s="46"/>
    </row>
    <row r="12" spans="1:20" ht="15.75" x14ac:dyDescent="0.25">
      <c r="A12" s="85" t="s">
        <v>6</v>
      </c>
      <c r="B12" s="60">
        <f>Регистрация!B20</f>
        <v>12</v>
      </c>
      <c r="C12" s="147" t="str">
        <f>Регистрация!C20</f>
        <v>Бойцова Анастасия</v>
      </c>
      <c r="D12" s="88">
        <v>64.53</v>
      </c>
      <c r="E12" s="88">
        <v>61.61</v>
      </c>
      <c r="F12" s="88">
        <v>45</v>
      </c>
      <c r="G12" s="82"/>
      <c r="H12" s="82">
        <f>SUM(D12:G12)</f>
        <v>171.14</v>
      </c>
      <c r="I12" s="149">
        <v>12</v>
      </c>
      <c r="J12" s="249">
        <f>H12+H13+H15</f>
        <v>424.59</v>
      </c>
      <c r="K12" s="247">
        <v>2</v>
      </c>
      <c r="T12" s="5"/>
    </row>
    <row r="13" spans="1:20" ht="15.75" x14ac:dyDescent="0.25">
      <c r="A13" s="85" t="s">
        <v>6</v>
      </c>
      <c r="B13" s="60">
        <f>Регистрация!B21</f>
        <v>13</v>
      </c>
      <c r="C13" s="90" t="str">
        <f>Регистрация!C21</f>
        <v>Александров Леонид</v>
      </c>
      <c r="D13" s="88">
        <v>67.91</v>
      </c>
      <c r="E13" s="88">
        <v>38.35</v>
      </c>
      <c r="F13" s="88">
        <v>15</v>
      </c>
      <c r="G13" s="82"/>
      <c r="H13" s="82">
        <f t="shared" ref="H13:H15" si="1">SUM(D13:G13)</f>
        <v>121.25999999999999</v>
      </c>
      <c r="I13" s="149">
        <v>2</v>
      </c>
      <c r="J13" s="249"/>
      <c r="K13" s="247"/>
    </row>
    <row r="14" spans="1:20" ht="15.75" x14ac:dyDescent="0.25">
      <c r="A14" s="85" t="s">
        <v>6</v>
      </c>
      <c r="B14" s="60">
        <f>Регистрация!B22</f>
        <v>14</v>
      </c>
      <c r="C14" s="90">
        <f>Регистрация!C22</f>
        <v>0</v>
      </c>
      <c r="D14" s="88"/>
      <c r="E14" s="88"/>
      <c r="F14" s="88"/>
      <c r="G14" s="82"/>
      <c r="H14" s="82">
        <f t="shared" si="1"/>
        <v>0</v>
      </c>
      <c r="I14" s="149"/>
      <c r="J14" s="249"/>
      <c r="K14" s="247"/>
    </row>
    <row r="15" spans="1:20" ht="15.75" x14ac:dyDescent="0.25">
      <c r="A15" s="85" t="s">
        <v>6</v>
      </c>
      <c r="B15" s="60">
        <f>Регистрация!B23</f>
        <v>15</v>
      </c>
      <c r="C15" s="90" t="str">
        <f>Регистрация!C23</f>
        <v>Поликахин Максим</v>
      </c>
      <c r="D15" s="88">
        <v>58.6</v>
      </c>
      <c r="E15" s="88">
        <v>43.59</v>
      </c>
      <c r="F15" s="88">
        <v>30</v>
      </c>
      <c r="G15" s="82"/>
      <c r="H15" s="82">
        <f t="shared" si="1"/>
        <v>132.19</v>
      </c>
      <c r="I15" s="149">
        <v>4</v>
      </c>
      <c r="J15" s="249"/>
      <c r="K15" s="247"/>
    </row>
    <row r="16" spans="1:20" ht="15.75" x14ac:dyDescent="0.25">
      <c r="A16" s="85" t="s">
        <v>6</v>
      </c>
      <c r="B16" s="60">
        <f>Регистрация!B24</f>
        <v>16</v>
      </c>
      <c r="C16" s="90" t="str">
        <f>Регистрация!C24</f>
        <v>Омельяненко Егор</v>
      </c>
      <c r="D16" s="88">
        <v>59.5</v>
      </c>
      <c r="E16" s="88">
        <v>46.28</v>
      </c>
      <c r="F16" s="88">
        <v>120</v>
      </c>
      <c r="G16" s="82"/>
      <c r="H16" s="82">
        <f>SUM(D16:G16)</f>
        <v>225.78</v>
      </c>
      <c r="I16" s="149">
        <v>22</v>
      </c>
      <c r="J16" s="249"/>
      <c r="K16" s="247"/>
    </row>
    <row r="17" spans="1:11" ht="15.75" x14ac:dyDescent="0.25">
      <c r="A17" s="91" t="s">
        <v>6</v>
      </c>
      <c r="B17" s="60">
        <f>Регистрация!B25</f>
        <v>17</v>
      </c>
      <c r="C17" s="118">
        <f>Регистрация!C25</f>
        <v>0</v>
      </c>
      <c r="D17" s="88"/>
      <c r="E17" s="88"/>
      <c r="F17" s="88"/>
      <c r="G17" s="82"/>
      <c r="H17" s="82">
        <f>SUM(D17:G17)</f>
        <v>0</v>
      </c>
      <c r="I17" s="149"/>
      <c r="J17" s="150"/>
      <c r="K17" s="89"/>
    </row>
    <row r="18" spans="1:11" ht="15.75" x14ac:dyDescent="0.25">
      <c r="A18" s="91" t="s">
        <v>6</v>
      </c>
      <c r="B18" s="60">
        <f>Регистрация!B26</f>
        <v>0</v>
      </c>
      <c r="C18" s="118">
        <f>Регистрация!C26</f>
        <v>0</v>
      </c>
      <c r="D18" s="88"/>
      <c r="E18" s="88"/>
      <c r="F18" s="88"/>
      <c r="G18" s="82"/>
      <c r="H18" s="82"/>
      <c r="I18" s="149"/>
      <c r="J18" s="150"/>
      <c r="K18" s="89"/>
    </row>
    <row r="19" spans="1:11" ht="18" x14ac:dyDescent="0.25">
      <c r="A19" s="244" t="s">
        <v>9</v>
      </c>
      <c r="B19" s="244"/>
      <c r="C19" s="244"/>
      <c r="D19" s="83"/>
      <c r="E19" s="83"/>
      <c r="F19" s="83"/>
      <c r="G19" s="83"/>
      <c r="H19" s="83"/>
      <c r="I19" s="149"/>
      <c r="J19" s="151"/>
      <c r="K19" s="46"/>
    </row>
    <row r="20" spans="1:11" ht="15.75" x14ac:dyDescent="0.25">
      <c r="A20" s="85" t="s">
        <v>6</v>
      </c>
      <c r="B20" s="60">
        <f>Регистрация!B35</f>
        <v>23</v>
      </c>
      <c r="C20" s="90" t="str">
        <f>Регистрация!C35</f>
        <v>Першин Андрей</v>
      </c>
      <c r="D20" s="88">
        <v>66.13</v>
      </c>
      <c r="E20" s="88">
        <v>56.97</v>
      </c>
      <c r="F20" s="88">
        <v>90</v>
      </c>
      <c r="G20" s="82"/>
      <c r="H20" s="82">
        <f>SUM(D20:G20)</f>
        <v>213.1</v>
      </c>
      <c r="I20" s="149">
        <v>18</v>
      </c>
      <c r="J20" s="249">
        <f>H20+H22+H21</f>
        <v>585.52</v>
      </c>
      <c r="K20" s="247">
        <v>6</v>
      </c>
    </row>
    <row r="21" spans="1:11" ht="15.75" x14ac:dyDescent="0.25">
      <c r="A21" s="85" t="s">
        <v>6</v>
      </c>
      <c r="B21" s="60">
        <f>Регистрация!B36</f>
        <v>24</v>
      </c>
      <c r="C21" s="90" t="str">
        <f>Регистрация!C36</f>
        <v>Метлин Виктор</v>
      </c>
      <c r="D21" s="88">
        <v>75.81</v>
      </c>
      <c r="E21" s="88">
        <v>49.6</v>
      </c>
      <c r="F21" s="88">
        <v>90</v>
      </c>
      <c r="G21" s="82"/>
      <c r="H21" s="82">
        <f>SUM(D21:G21)</f>
        <v>215.41</v>
      </c>
      <c r="I21" s="149">
        <v>19</v>
      </c>
      <c r="J21" s="249"/>
      <c r="K21" s="247"/>
    </row>
    <row r="22" spans="1:11" ht="15.75" x14ac:dyDescent="0.25">
      <c r="A22" s="85" t="s">
        <v>6</v>
      </c>
      <c r="B22" s="60">
        <f>Регистрация!B37</f>
        <v>25</v>
      </c>
      <c r="C22" s="90" t="str">
        <f>Регистрация!C37</f>
        <v>Кириленков Андрей</v>
      </c>
      <c r="D22" s="88">
        <v>72.66</v>
      </c>
      <c r="E22" s="88">
        <v>54.35</v>
      </c>
      <c r="F22" s="88">
        <v>30</v>
      </c>
      <c r="G22" s="82"/>
      <c r="H22" s="82">
        <f>SUM(D22:G22)</f>
        <v>157.01</v>
      </c>
      <c r="I22" s="149">
        <v>8</v>
      </c>
      <c r="J22" s="249"/>
      <c r="K22" s="247"/>
    </row>
    <row r="23" spans="1:11" ht="15.75" x14ac:dyDescent="0.25">
      <c r="A23" s="85" t="s">
        <v>6</v>
      </c>
      <c r="B23" s="60">
        <f>Регистрация!B38</f>
        <v>26</v>
      </c>
      <c r="C23" s="90" t="str">
        <f>Регистрация!C38</f>
        <v>Николаев Всеволод</v>
      </c>
      <c r="D23" s="88">
        <v>96.66</v>
      </c>
      <c r="E23" s="88">
        <v>110.87</v>
      </c>
      <c r="F23" s="88">
        <v>90</v>
      </c>
      <c r="G23" s="82"/>
      <c r="H23" s="82">
        <f t="shared" ref="H23" si="2">SUM(D23:G23)</f>
        <v>297.52999999999997</v>
      </c>
      <c r="I23" s="149">
        <v>27</v>
      </c>
      <c r="J23" s="249"/>
      <c r="K23" s="247"/>
    </row>
    <row r="24" spans="1:11" ht="23.25" x14ac:dyDescent="0.25">
      <c r="A24" s="85"/>
      <c r="B24" s="60"/>
      <c r="C24" s="90"/>
      <c r="D24" s="88"/>
      <c r="E24" s="88"/>
      <c r="F24" s="88"/>
      <c r="G24" s="82"/>
      <c r="H24" s="82"/>
      <c r="I24" s="149"/>
      <c r="J24" s="216"/>
      <c r="K24" s="215"/>
    </row>
    <row r="25" spans="1:11" ht="15.75" x14ac:dyDescent="0.25">
      <c r="A25" s="91"/>
      <c r="B25" s="60"/>
      <c r="C25" s="118"/>
      <c r="D25" s="88"/>
      <c r="E25" s="88"/>
      <c r="F25" s="88"/>
      <c r="G25" s="82"/>
      <c r="H25" s="82"/>
      <c r="I25" s="149"/>
      <c r="J25" s="150"/>
      <c r="K25" s="89"/>
    </row>
    <row r="26" spans="1:11" ht="18" x14ac:dyDescent="0.25">
      <c r="A26" s="244" t="s">
        <v>10</v>
      </c>
      <c r="B26" s="244"/>
      <c r="C26" s="244"/>
      <c r="D26" s="83"/>
      <c r="E26" s="83"/>
      <c r="F26" s="83"/>
      <c r="G26" s="83"/>
      <c r="H26" s="83"/>
      <c r="I26" s="149"/>
      <c r="J26" s="151"/>
      <c r="K26" s="46"/>
    </row>
    <row r="27" spans="1:11" ht="15.75" x14ac:dyDescent="0.25">
      <c r="A27" s="85" t="s">
        <v>6</v>
      </c>
      <c r="B27" s="60">
        <f>Регистрация!B52</f>
        <v>36</v>
      </c>
      <c r="C27" s="90" t="str">
        <f>Регистрация!C52</f>
        <v>Шах Андрей</v>
      </c>
      <c r="D27" s="88">
        <v>104.53</v>
      </c>
      <c r="E27" s="88">
        <v>91.59</v>
      </c>
      <c r="F27" s="88">
        <v>75</v>
      </c>
      <c r="G27" s="82"/>
      <c r="H27" s="82">
        <f>SUM(D27:G27)</f>
        <v>271.12</v>
      </c>
      <c r="I27" s="149">
        <v>24</v>
      </c>
      <c r="J27" s="249">
        <f>H27+H29+H30</f>
        <v>885.6</v>
      </c>
      <c r="K27" s="247">
        <v>7</v>
      </c>
    </row>
    <row r="28" spans="1:11" ht="15.75" x14ac:dyDescent="0.25">
      <c r="A28" s="85" t="s">
        <v>6</v>
      </c>
      <c r="B28" s="60">
        <f>Регистрация!B53</f>
        <v>37</v>
      </c>
      <c r="C28" s="90" t="str">
        <f>Регистрация!C53</f>
        <v>Пантелеев Вадим</v>
      </c>
      <c r="D28" s="88">
        <v>105.56</v>
      </c>
      <c r="E28" s="88">
        <v>129.91</v>
      </c>
      <c r="F28" s="88">
        <v>90</v>
      </c>
      <c r="G28" s="82"/>
      <c r="H28" s="82">
        <f t="shared" ref="H28:H31" si="3">SUM(D28:G28)</f>
        <v>325.47000000000003</v>
      </c>
      <c r="I28" s="149">
        <v>30</v>
      </c>
      <c r="J28" s="249"/>
      <c r="K28" s="247"/>
    </row>
    <row r="29" spans="1:11" ht="15.75" x14ac:dyDescent="0.25">
      <c r="A29" s="85" t="s">
        <v>6</v>
      </c>
      <c r="B29" s="60">
        <f>Регистрация!B54</f>
        <v>38</v>
      </c>
      <c r="C29" s="227" t="str">
        <f>Регистрация!C54</f>
        <v>Маслов Иван</v>
      </c>
      <c r="D29" s="88">
        <v>99.09</v>
      </c>
      <c r="E29" s="88">
        <v>92.12</v>
      </c>
      <c r="F29" s="88">
        <v>105</v>
      </c>
      <c r="G29" s="82"/>
      <c r="H29" s="82">
        <f t="shared" si="3"/>
        <v>296.21000000000004</v>
      </c>
      <c r="I29" s="149">
        <v>26</v>
      </c>
      <c r="J29" s="249"/>
      <c r="K29" s="247"/>
    </row>
    <row r="30" spans="1:11" ht="15.75" x14ac:dyDescent="0.25">
      <c r="A30" s="85" t="s">
        <v>6</v>
      </c>
      <c r="B30" s="60">
        <f>Регистрация!B55</f>
        <v>39</v>
      </c>
      <c r="C30" s="90" t="str">
        <f>Регистрация!C55</f>
        <v>Мельников Александр</v>
      </c>
      <c r="D30" s="88">
        <v>107.56</v>
      </c>
      <c r="E30" s="88">
        <v>75.709999999999994</v>
      </c>
      <c r="F30" s="88">
        <v>135</v>
      </c>
      <c r="G30" s="82"/>
      <c r="H30" s="82">
        <f t="shared" si="3"/>
        <v>318.27</v>
      </c>
      <c r="I30" s="149">
        <v>29</v>
      </c>
      <c r="J30" s="249"/>
      <c r="K30" s="247"/>
    </row>
    <row r="31" spans="1:11" ht="15.75" x14ac:dyDescent="0.25">
      <c r="A31" s="85" t="s">
        <v>6</v>
      </c>
      <c r="B31" s="60">
        <f>Регистрация!B56</f>
        <v>0</v>
      </c>
      <c r="C31" s="90">
        <f>Регистрация!C56</f>
        <v>0</v>
      </c>
      <c r="D31" s="88"/>
      <c r="E31" s="88"/>
      <c r="F31" s="88"/>
      <c r="G31" s="82"/>
      <c r="H31" s="82">
        <f t="shared" si="3"/>
        <v>0</v>
      </c>
      <c r="I31" s="149"/>
      <c r="J31" s="249"/>
      <c r="K31" s="247"/>
    </row>
    <row r="32" spans="1:11" ht="18" x14ac:dyDescent="0.25">
      <c r="A32" s="248" t="s">
        <v>11</v>
      </c>
      <c r="B32" s="248"/>
      <c r="C32" s="248"/>
      <c r="D32" s="83"/>
      <c r="E32" s="83"/>
      <c r="F32" s="83"/>
      <c r="G32" s="83"/>
      <c r="H32" s="83"/>
      <c r="I32" s="149"/>
      <c r="J32" s="151"/>
      <c r="K32" s="46"/>
    </row>
    <row r="33" spans="1:11" ht="15.75" x14ac:dyDescent="0.25">
      <c r="A33" s="85" t="s">
        <v>6</v>
      </c>
      <c r="B33" s="60">
        <f>Регистрация!B67</f>
        <v>43</v>
      </c>
      <c r="C33" s="90" t="str">
        <f>Регистрация!C67</f>
        <v>Светлякова Татьяна</v>
      </c>
      <c r="D33" s="88">
        <v>125.5</v>
      </c>
      <c r="E33" s="88">
        <v>43.28</v>
      </c>
      <c r="F33" s="88">
        <v>0</v>
      </c>
      <c r="G33" s="82"/>
      <c r="H33" s="82">
        <f>SUM(D33:G33)</f>
        <v>168.78</v>
      </c>
      <c r="I33" s="149">
        <v>10</v>
      </c>
      <c r="J33" s="249">
        <f>H33+H34+H35</f>
        <v>479.59000000000003</v>
      </c>
      <c r="K33" s="247">
        <v>3</v>
      </c>
    </row>
    <row r="34" spans="1:11" ht="18.75" x14ac:dyDescent="0.25">
      <c r="A34" s="85" t="s">
        <v>6</v>
      </c>
      <c r="B34" s="60">
        <f>Регистрация!B68</f>
        <v>44</v>
      </c>
      <c r="C34" s="90" t="str">
        <f>Регистрация!C68</f>
        <v>Семенок Дмитрий</v>
      </c>
      <c r="D34" s="88">
        <v>76.44</v>
      </c>
      <c r="E34" s="88">
        <v>52.25</v>
      </c>
      <c r="F34" s="88">
        <v>0</v>
      </c>
      <c r="G34" s="82"/>
      <c r="H34" s="82">
        <f t="shared" ref="H34:H36" si="4">SUM(D34:G34)</f>
        <v>128.69</v>
      </c>
      <c r="I34" s="225">
        <v>3</v>
      </c>
      <c r="J34" s="249"/>
      <c r="K34" s="247"/>
    </row>
    <row r="35" spans="1:11" ht="15.75" x14ac:dyDescent="0.25">
      <c r="A35" s="85" t="s">
        <v>6</v>
      </c>
      <c r="B35" s="60">
        <f>Регистрация!B69</f>
        <v>45</v>
      </c>
      <c r="C35" s="90" t="str">
        <f>Регистрация!C69</f>
        <v>Рябинин Игорь</v>
      </c>
      <c r="D35" s="88">
        <v>88</v>
      </c>
      <c r="E35" s="88">
        <v>49.12</v>
      </c>
      <c r="F35" s="88">
        <v>45</v>
      </c>
      <c r="G35" s="82"/>
      <c r="H35" s="82">
        <f t="shared" si="4"/>
        <v>182.12</v>
      </c>
      <c r="I35" s="149">
        <v>14</v>
      </c>
      <c r="J35" s="249"/>
      <c r="K35" s="247"/>
    </row>
    <row r="36" spans="1:11" ht="15.75" x14ac:dyDescent="0.25">
      <c r="A36" s="85" t="s">
        <v>6</v>
      </c>
      <c r="B36" s="60">
        <f>Регистрация!B70</f>
        <v>46</v>
      </c>
      <c r="C36" s="147" t="str">
        <f>Регистрация!C70</f>
        <v>Семенин Даниил</v>
      </c>
      <c r="D36" s="88">
        <v>102.15</v>
      </c>
      <c r="E36" s="88">
        <v>65.5</v>
      </c>
      <c r="F36" s="88">
        <v>45</v>
      </c>
      <c r="G36" s="82"/>
      <c r="H36" s="82">
        <f t="shared" si="4"/>
        <v>212.65</v>
      </c>
      <c r="I36" s="149">
        <v>17</v>
      </c>
      <c r="J36" s="249"/>
      <c r="K36" s="247"/>
    </row>
    <row r="37" spans="1:11" ht="15.75" x14ac:dyDescent="0.25">
      <c r="A37" s="85" t="s">
        <v>6</v>
      </c>
      <c r="B37" s="60">
        <f>Регистрация!B73</f>
        <v>0</v>
      </c>
      <c r="C37" s="118">
        <f>Регистрация!C73</f>
        <v>0</v>
      </c>
      <c r="D37" s="88"/>
      <c r="E37" s="88"/>
      <c r="F37" s="88"/>
      <c r="G37" s="82"/>
      <c r="H37" s="82"/>
      <c r="I37" s="149"/>
      <c r="J37" s="150"/>
      <c r="K37" s="89"/>
    </row>
    <row r="38" spans="1:11" ht="18" x14ac:dyDescent="0.25">
      <c r="A38" s="244" t="s">
        <v>12</v>
      </c>
      <c r="B38" s="244"/>
      <c r="C38" s="244"/>
      <c r="D38" s="83"/>
      <c r="E38" s="83"/>
      <c r="F38" s="83"/>
      <c r="G38" s="83"/>
      <c r="H38" s="83"/>
      <c r="I38" s="149"/>
      <c r="J38" s="151"/>
      <c r="K38" s="46"/>
    </row>
    <row r="39" spans="1:11" ht="15.75" x14ac:dyDescent="0.25">
      <c r="A39" s="85" t="s">
        <v>6</v>
      </c>
      <c r="B39" s="60">
        <f>Регистрация!B82</f>
        <v>50</v>
      </c>
      <c r="C39" s="90" t="str">
        <f>Регистрация!C82</f>
        <v>Павлов Всеволод</v>
      </c>
      <c r="D39" s="88">
        <v>104</v>
      </c>
      <c r="E39" s="88">
        <v>92.57</v>
      </c>
      <c r="F39" s="88">
        <v>105</v>
      </c>
      <c r="G39" s="82"/>
      <c r="H39" s="82">
        <f>SUM(D39:G39)</f>
        <v>301.57</v>
      </c>
      <c r="I39" s="149">
        <v>28</v>
      </c>
      <c r="J39" s="249">
        <f>H42+H40+H43</f>
        <v>580.63</v>
      </c>
      <c r="K39" s="247">
        <v>5</v>
      </c>
    </row>
    <row r="40" spans="1:11" ht="15.75" x14ac:dyDescent="0.25">
      <c r="A40" s="85" t="s">
        <v>6</v>
      </c>
      <c r="B40" s="60">
        <f>Регистрация!B83</f>
        <v>51</v>
      </c>
      <c r="C40" s="90" t="str">
        <f>Регистрация!C83</f>
        <v>Мельниченко Светлана</v>
      </c>
      <c r="D40" s="88">
        <v>88.03</v>
      </c>
      <c r="E40" s="88">
        <v>58.25</v>
      </c>
      <c r="F40" s="88">
        <v>75</v>
      </c>
      <c r="G40" s="82"/>
      <c r="H40" s="82">
        <f t="shared" ref="H40:H45" si="5">SUM(D40:G40)</f>
        <v>221.28</v>
      </c>
      <c r="I40" s="149">
        <v>20</v>
      </c>
      <c r="J40" s="249"/>
      <c r="K40" s="247"/>
    </row>
    <row r="41" spans="1:11" ht="15.75" x14ac:dyDescent="0.25">
      <c r="A41" s="85" t="s">
        <v>6</v>
      </c>
      <c r="B41" s="60">
        <f>Регистрация!B84</f>
        <v>52</v>
      </c>
      <c r="C41" s="90">
        <f>Регистрация!C84</f>
        <v>0</v>
      </c>
      <c r="D41" s="88"/>
      <c r="E41" s="88"/>
      <c r="F41" s="88">
        <v>0</v>
      </c>
      <c r="G41" s="82"/>
      <c r="H41" s="82">
        <f t="shared" si="5"/>
        <v>0</v>
      </c>
      <c r="I41" s="149"/>
      <c r="J41" s="249"/>
      <c r="K41" s="247"/>
    </row>
    <row r="42" spans="1:11" ht="15.75" x14ac:dyDescent="0.25">
      <c r="A42" s="85" t="s">
        <v>6</v>
      </c>
      <c r="B42" s="60">
        <f>Регистрация!B85</f>
        <v>53</v>
      </c>
      <c r="C42" s="90" t="str">
        <f>Регистрация!C85</f>
        <v>Симонов Дмитрий</v>
      </c>
      <c r="D42" s="88">
        <v>86.35</v>
      </c>
      <c r="E42" s="88">
        <v>36.090000000000003</v>
      </c>
      <c r="F42" s="88">
        <v>90</v>
      </c>
      <c r="G42" s="82"/>
      <c r="H42" s="82">
        <f t="shared" si="5"/>
        <v>212.44</v>
      </c>
      <c r="I42" s="149">
        <v>16</v>
      </c>
      <c r="J42" s="249"/>
      <c r="K42" s="247"/>
    </row>
    <row r="43" spans="1:11" ht="15.75" x14ac:dyDescent="0.25">
      <c r="A43" s="85" t="s">
        <v>6</v>
      </c>
      <c r="B43" s="60">
        <f>Регистрация!B86</f>
        <v>54</v>
      </c>
      <c r="C43" s="90" t="str">
        <f>Регистрация!C86</f>
        <v>Шарапова Татьяна</v>
      </c>
      <c r="D43" s="88">
        <v>69.099999999999994</v>
      </c>
      <c r="E43" s="88">
        <v>32.81</v>
      </c>
      <c r="F43" s="88">
        <v>45</v>
      </c>
      <c r="G43" s="82"/>
      <c r="H43" s="82">
        <f t="shared" si="5"/>
        <v>146.91</v>
      </c>
      <c r="I43" s="149">
        <v>6</v>
      </c>
      <c r="J43" s="249"/>
      <c r="K43" s="247"/>
    </row>
    <row r="44" spans="1:11" ht="15.75" x14ac:dyDescent="0.25">
      <c r="A44" s="85" t="s">
        <v>6</v>
      </c>
      <c r="B44" s="60">
        <f>Регистрация!B87</f>
        <v>0</v>
      </c>
      <c r="C44" s="118">
        <f>Регистрация!C87</f>
        <v>0</v>
      </c>
      <c r="D44" s="88"/>
      <c r="E44" s="88"/>
      <c r="F44" s="88"/>
      <c r="G44" s="82"/>
      <c r="H44" s="82">
        <f t="shared" si="5"/>
        <v>0</v>
      </c>
      <c r="I44" s="149"/>
      <c r="J44" s="150"/>
      <c r="K44" s="89"/>
    </row>
    <row r="45" spans="1:11" ht="15.75" x14ac:dyDescent="0.25">
      <c r="A45" s="85" t="s">
        <v>6</v>
      </c>
      <c r="B45" s="60">
        <f>Регистрация!B88</f>
        <v>0</v>
      </c>
      <c r="C45" s="118">
        <f>Регистрация!C88</f>
        <v>0</v>
      </c>
      <c r="D45" s="88"/>
      <c r="E45" s="88"/>
      <c r="F45" s="88"/>
      <c r="G45" s="82"/>
      <c r="H45" s="82">
        <f t="shared" si="5"/>
        <v>0</v>
      </c>
      <c r="I45" s="149"/>
      <c r="J45" s="150"/>
      <c r="K45" s="89"/>
    </row>
    <row r="46" spans="1:11" ht="18" x14ac:dyDescent="0.25">
      <c r="A46" s="244" t="s">
        <v>119</v>
      </c>
      <c r="B46" s="244"/>
      <c r="C46" s="244"/>
      <c r="D46" s="83"/>
      <c r="E46" s="83"/>
      <c r="F46" s="83"/>
      <c r="G46" s="83"/>
      <c r="H46" s="83"/>
      <c r="I46" s="149"/>
      <c r="J46" s="152"/>
      <c r="K46" s="46"/>
    </row>
    <row r="47" spans="1:11" ht="15.75" x14ac:dyDescent="0.25">
      <c r="A47" s="85" t="s">
        <v>6</v>
      </c>
      <c r="B47" s="142">
        <f>Регистрация!B127</f>
        <v>69</v>
      </c>
      <c r="C47" s="121" t="str">
        <f>Регистрация!C127</f>
        <v>Лазуткин Александр</v>
      </c>
      <c r="D47" s="82">
        <v>63.62</v>
      </c>
      <c r="E47" s="82">
        <v>38.32</v>
      </c>
      <c r="F47" s="82">
        <v>45</v>
      </c>
      <c r="G47" s="82"/>
      <c r="H47" s="82">
        <f>SUM(D47:G47)</f>
        <v>146.94</v>
      </c>
      <c r="I47" s="149">
        <v>7</v>
      </c>
      <c r="J47" s="242">
        <f>H47+H49+H51</f>
        <v>491.82</v>
      </c>
      <c r="K47" s="243">
        <v>4</v>
      </c>
    </row>
    <row r="48" spans="1:11" ht="15.75" x14ac:dyDescent="0.25">
      <c r="A48" s="85" t="s">
        <v>6</v>
      </c>
      <c r="B48" s="203">
        <v>70</v>
      </c>
      <c r="C48" s="121" t="str">
        <f>Регистрация!C128</f>
        <v>Сошников Дмитрий</v>
      </c>
      <c r="D48" s="82">
        <v>73.319999999999993</v>
      </c>
      <c r="E48" s="82">
        <v>46.06</v>
      </c>
      <c r="F48" s="82">
        <v>75</v>
      </c>
      <c r="G48" s="82"/>
      <c r="H48" s="82">
        <f>SUM(D48:G48)</f>
        <v>194.38</v>
      </c>
      <c r="I48" s="149">
        <v>15</v>
      </c>
      <c r="J48" s="242"/>
      <c r="K48" s="243"/>
    </row>
    <row r="49" spans="1:11" ht="15.75" x14ac:dyDescent="0.25">
      <c r="A49" s="85" t="s">
        <v>6</v>
      </c>
      <c r="B49" s="203">
        <v>71</v>
      </c>
      <c r="C49" s="121" t="str">
        <f>Регистрация!C129</f>
        <v>Богоявленский Александр</v>
      </c>
      <c r="D49" s="82">
        <v>60.47</v>
      </c>
      <c r="E49" s="82">
        <v>62.22</v>
      </c>
      <c r="F49" s="82">
        <v>45</v>
      </c>
      <c r="G49" s="82"/>
      <c r="H49" s="82">
        <f>SUM(D49:G49)</f>
        <v>167.69</v>
      </c>
      <c r="I49" s="149">
        <v>9</v>
      </c>
      <c r="J49" s="242"/>
      <c r="K49" s="243"/>
    </row>
    <row r="50" spans="1:11" ht="15.75" x14ac:dyDescent="0.25">
      <c r="A50" s="85" t="s">
        <v>6</v>
      </c>
      <c r="B50" s="203">
        <v>72</v>
      </c>
      <c r="C50" s="121" t="str">
        <f>Регистрация!C130</f>
        <v>Федоров Григорий</v>
      </c>
      <c r="D50" s="82">
        <v>110.53</v>
      </c>
      <c r="E50" s="82">
        <v>107.69</v>
      </c>
      <c r="F50" s="82">
        <v>60</v>
      </c>
      <c r="G50" s="82"/>
      <c r="H50" s="82">
        <f>SUM(D50:G50)</f>
        <v>278.22000000000003</v>
      </c>
      <c r="I50" s="149">
        <v>25</v>
      </c>
      <c r="J50" s="242"/>
      <c r="K50" s="243"/>
    </row>
    <row r="51" spans="1:11" ht="15.75" x14ac:dyDescent="0.25">
      <c r="A51" s="85" t="s">
        <v>6</v>
      </c>
      <c r="B51" s="203">
        <v>73</v>
      </c>
      <c r="C51" s="121" t="str">
        <f>Регистрация!C131</f>
        <v>Титов Павел</v>
      </c>
      <c r="D51" s="82">
        <v>75.34</v>
      </c>
      <c r="E51" s="82">
        <v>56.85</v>
      </c>
      <c r="F51" s="82">
        <v>45</v>
      </c>
      <c r="G51" s="82"/>
      <c r="H51" s="82">
        <f>SUM(D51:G51)</f>
        <v>177.19</v>
      </c>
      <c r="I51" s="149">
        <v>13</v>
      </c>
      <c r="J51" s="242"/>
      <c r="K51" s="243"/>
    </row>
    <row r="53" spans="1:11" x14ac:dyDescent="0.25">
      <c r="A53" t="s">
        <v>57</v>
      </c>
      <c r="C53" s="109"/>
    </row>
    <row r="54" spans="1:11" ht="9.75" customHeight="1" x14ac:dyDescent="0.25"/>
    <row r="55" spans="1:11" x14ac:dyDescent="0.25">
      <c r="A55" t="s">
        <v>58</v>
      </c>
      <c r="C55" s="109"/>
    </row>
  </sheetData>
  <mergeCells count="23">
    <mergeCell ref="A38:C38"/>
    <mergeCell ref="A5:C5"/>
    <mergeCell ref="J39:J43"/>
    <mergeCell ref="K33:K36"/>
    <mergeCell ref="K27:K31"/>
    <mergeCell ref="K20:K23"/>
    <mergeCell ref="K12:K16"/>
    <mergeCell ref="J47:J51"/>
    <mergeCell ref="K47:K51"/>
    <mergeCell ref="A46:C46"/>
    <mergeCell ref="A2:K2"/>
    <mergeCell ref="A3:K3"/>
    <mergeCell ref="K6:K10"/>
    <mergeCell ref="K39:K43"/>
    <mergeCell ref="A11:C11"/>
    <mergeCell ref="A19:C19"/>
    <mergeCell ref="A26:C26"/>
    <mergeCell ref="A32:C32"/>
    <mergeCell ref="J6:J10"/>
    <mergeCell ref="J12:J16"/>
    <mergeCell ref="J20:J23"/>
    <mergeCell ref="J27:J31"/>
    <mergeCell ref="J33:J36"/>
  </mergeCells>
  <pageMargins left="0.7" right="0.7" top="0.75" bottom="0.75" header="0.3" footer="0.3"/>
  <pageSetup paperSize="9" orientation="landscape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view="pageLayout" zoomScaleNormal="95" workbookViewId="0">
      <selection activeCell="A3" sqref="A3:K3"/>
    </sheetView>
  </sheetViews>
  <sheetFormatPr defaultRowHeight="15" x14ac:dyDescent="0.25"/>
  <cols>
    <col min="1" max="1" width="9.28515625" customWidth="1"/>
    <col min="2" max="2" width="6.7109375" customWidth="1"/>
    <col min="3" max="3" width="27.42578125" customWidth="1"/>
    <col min="4" max="4" width="7.140625" customWidth="1"/>
    <col min="5" max="5" width="7.42578125" customWidth="1"/>
    <col min="6" max="6" width="8.28515625" customWidth="1"/>
    <col min="7" max="7" width="0.85546875" customWidth="1"/>
    <col min="8" max="8" width="8.28515625" customWidth="1"/>
    <col min="9" max="9" width="10.28515625" customWidth="1"/>
    <col min="10" max="10" width="8.5703125" style="153" customWidth="1"/>
    <col min="11" max="11" width="8.85546875" customWidth="1"/>
  </cols>
  <sheetData>
    <row r="1" spans="1:11" ht="18" customHeight="1" x14ac:dyDescent="0.3">
      <c r="C1" s="134"/>
    </row>
    <row r="2" spans="1:11" ht="51" customHeight="1" x14ac:dyDescent="0.3">
      <c r="A2" s="245" t="s">
        <v>72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37.5" customHeight="1" x14ac:dyDescent="0.25">
      <c r="A3" s="246" t="s">
        <v>74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 s="75" customFormat="1" ht="76.5" customHeight="1" x14ac:dyDescent="0.25">
      <c r="A4" s="39" t="s">
        <v>0</v>
      </c>
      <c r="B4" s="76" t="s">
        <v>19</v>
      </c>
      <c r="C4" s="40" t="s">
        <v>1</v>
      </c>
      <c r="D4" s="41" t="s">
        <v>130</v>
      </c>
      <c r="E4" s="41" t="s">
        <v>131</v>
      </c>
      <c r="F4" s="42" t="s">
        <v>14</v>
      </c>
      <c r="G4" s="42"/>
      <c r="H4" s="77" t="s">
        <v>16</v>
      </c>
      <c r="I4" s="78" t="s">
        <v>15</v>
      </c>
      <c r="J4" s="43" t="s">
        <v>17</v>
      </c>
      <c r="K4" s="79" t="s">
        <v>18</v>
      </c>
    </row>
    <row r="5" spans="1:11" ht="24.75" customHeight="1" x14ac:dyDescent="0.25">
      <c r="A5" s="256" t="s">
        <v>5</v>
      </c>
      <c r="B5" s="257"/>
      <c r="C5" s="258"/>
      <c r="D5" s="44"/>
      <c r="E5" s="139"/>
      <c r="F5" s="139"/>
      <c r="G5" s="44"/>
      <c r="H5" s="45"/>
      <c r="I5" s="45"/>
      <c r="J5" s="154"/>
      <c r="K5" s="1"/>
    </row>
    <row r="6" spans="1:11" ht="15.75" x14ac:dyDescent="0.25">
      <c r="A6" s="80" t="s">
        <v>7</v>
      </c>
      <c r="B6" s="51">
        <f>Регистрация!B12</f>
        <v>6</v>
      </c>
      <c r="C6" s="117" t="str">
        <f>Регистрация!C12</f>
        <v>Бутрий Иван</v>
      </c>
      <c r="D6" s="137">
        <v>74.41</v>
      </c>
      <c r="E6" s="137">
        <v>34.65</v>
      </c>
      <c r="F6" s="137">
        <v>30</v>
      </c>
      <c r="G6" s="81"/>
      <c r="H6" s="82">
        <f>SUM(D6:G6)</f>
        <v>139.06</v>
      </c>
      <c r="I6" s="149">
        <v>15</v>
      </c>
      <c r="J6" s="242">
        <f>H7+H6+H10</f>
        <v>387.34000000000003</v>
      </c>
      <c r="K6" s="259">
        <v>3</v>
      </c>
    </row>
    <row r="7" spans="1:11" ht="15.75" x14ac:dyDescent="0.25">
      <c r="A7" s="80" t="s">
        <v>7</v>
      </c>
      <c r="B7" s="51">
        <f>Регистрация!B13</f>
        <v>7</v>
      </c>
      <c r="C7" s="117" t="str">
        <f>Регистрация!C13</f>
        <v>Мячин Михаил</v>
      </c>
      <c r="D7" s="137">
        <v>86.59</v>
      </c>
      <c r="E7" s="137">
        <v>35.44</v>
      </c>
      <c r="F7" s="137">
        <v>0</v>
      </c>
      <c r="G7" s="81"/>
      <c r="H7" s="82">
        <f t="shared" ref="H7:H12" si="0">SUM(D7:G7)</f>
        <v>122.03</v>
      </c>
      <c r="I7" s="149">
        <v>9</v>
      </c>
      <c r="J7" s="242"/>
      <c r="K7" s="259"/>
    </row>
    <row r="8" spans="1:11" ht="15.75" x14ac:dyDescent="0.25">
      <c r="A8" s="80" t="s">
        <v>7</v>
      </c>
      <c r="B8" s="51">
        <f>Регистрация!B14</f>
        <v>8</v>
      </c>
      <c r="C8" s="117" t="str">
        <f>Регистрация!C14</f>
        <v>Михеев Даниил</v>
      </c>
      <c r="D8" s="137">
        <v>107.78</v>
      </c>
      <c r="E8" s="137">
        <v>66.66</v>
      </c>
      <c r="F8" s="137">
        <v>135</v>
      </c>
      <c r="G8" s="81"/>
      <c r="H8" s="82">
        <f t="shared" si="0"/>
        <v>309.44</v>
      </c>
      <c r="I8" s="149">
        <v>38</v>
      </c>
      <c r="J8" s="242"/>
      <c r="K8" s="259"/>
    </row>
    <row r="9" spans="1:11" ht="15.75" x14ac:dyDescent="0.25">
      <c r="A9" s="80" t="s">
        <v>7</v>
      </c>
      <c r="B9" s="51">
        <f>Регистрация!B15</f>
        <v>9</v>
      </c>
      <c r="C9" s="117" t="str">
        <f>Регистрация!C15</f>
        <v>Мамина Анастасия</v>
      </c>
      <c r="D9" s="137">
        <v>130.37</v>
      </c>
      <c r="E9" s="137">
        <v>68.430000000000007</v>
      </c>
      <c r="F9" s="137">
        <v>30</v>
      </c>
      <c r="G9" s="81"/>
      <c r="H9" s="82">
        <f t="shared" si="0"/>
        <v>228.8</v>
      </c>
      <c r="I9" s="149">
        <v>28</v>
      </c>
      <c r="J9" s="242"/>
      <c r="K9" s="259"/>
    </row>
    <row r="10" spans="1:11" ht="15.75" x14ac:dyDescent="0.25">
      <c r="A10" s="80" t="s">
        <v>7</v>
      </c>
      <c r="B10" s="51">
        <f>Регистрация!B16</f>
        <v>10</v>
      </c>
      <c r="C10" s="117" t="str">
        <f>Регистрация!C16</f>
        <v>Хамидуллин Рустам</v>
      </c>
      <c r="D10" s="137">
        <v>71.81</v>
      </c>
      <c r="E10" s="137">
        <v>39.44</v>
      </c>
      <c r="F10" s="137">
        <v>15</v>
      </c>
      <c r="G10" s="81"/>
      <c r="H10" s="82">
        <f t="shared" si="0"/>
        <v>126.25</v>
      </c>
      <c r="I10" s="149">
        <v>11</v>
      </c>
      <c r="J10" s="242"/>
      <c r="K10" s="259"/>
    </row>
    <row r="11" spans="1:11" ht="15.75" x14ac:dyDescent="0.25">
      <c r="A11" s="80" t="s">
        <v>7</v>
      </c>
      <c r="B11" s="51">
        <f>Регистрация!B17</f>
        <v>11</v>
      </c>
      <c r="C11" s="119" t="str">
        <f>Регистрация!C17</f>
        <v>Мотовилина Наталья</v>
      </c>
      <c r="D11" s="137">
        <v>122.13</v>
      </c>
      <c r="E11" s="137">
        <v>51.12</v>
      </c>
      <c r="F11" s="137">
        <v>105</v>
      </c>
      <c r="G11" s="81"/>
      <c r="H11" s="82">
        <f t="shared" si="0"/>
        <v>278.25</v>
      </c>
      <c r="I11" s="149">
        <v>36</v>
      </c>
      <c r="J11" s="242"/>
      <c r="K11" s="259"/>
    </row>
    <row r="12" spans="1:11" ht="15.75" x14ac:dyDescent="0.25">
      <c r="A12" s="80" t="s">
        <v>7</v>
      </c>
      <c r="B12" s="51">
        <f>Регистрация!B18</f>
        <v>0</v>
      </c>
      <c r="C12" s="119">
        <f>Регистрация!C18</f>
        <v>0</v>
      </c>
      <c r="D12" s="82"/>
      <c r="E12" s="82"/>
      <c r="F12" s="82"/>
      <c r="G12" s="1"/>
      <c r="H12" s="82">
        <f t="shared" si="0"/>
        <v>0</v>
      </c>
      <c r="I12" s="149"/>
      <c r="J12" s="242"/>
      <c r="K12" s="259"/>
    </row>
    <row r="13" spans="1:11" ht="21" x14ac:dyDescent="0.25">
      <c r="A13" s="256" t="s">
        <v>8</v>
      </c>
      <c r="B13" s="257"/>
      <c r="C13" s="258"/>
      <c r="D13" s="138"/>
      <c r="E13" s="138"/>
      <c r="F13" s="83"/>
      <c r="G13" s="45"/>
      <c r="H13" s="83"/>
      <c r="I13" s="149"/>
      <c r="J13" s="152"/>
      <c r="K13" s="156"/>
    </row>
    <row r="14" spans="1:11" ht="15.75" x14ac:dyDescent="0.25">
      <c r="A14" s="80" t="s">
        <v>7</v>
      </c>
      <c r="B14" s="51">
        <f>Регистрация!B27</f>
        <v>18</v>
      </c>
      <c r="C14" s="84" t="str">
        <f>Регистрация!C27</f>
        <v>Данилов Михаил</v>
      </c>
      <c r="D14" s="82">
        <v>55.1</v>
      </c>
      <c r="E14" s="82">
        <v>20.88</v>
      </c>
      <c r="F14" s="82">
        <v>30</v>
      </c>
      <c r="G14" s="1"/>
      <c r="H14" s="82">
        <f>SUM(D14:G14)</f>
        <v>105.98</v>
      </c>
      <c r="I14" s="149">
        <v>6</v>
      </c>
      <c r="J14" s="242">
        <f>H14+H15+H17</f>
        <v>325.73</v>
      </c>
      <c r="K14" s="259">
        <v>2</v>
      </c>
    </row>
    <row r="15" spans="1:11" ht="15.75" x14ac:dyDescent="0.25">
      <c r="A15" s="80" t="s">
        <v>7</v>
      </c>
      <c r="B15" s="51">
        <f>Регистрация!B28</f>
        <v>19</v>
      </c>
      <c r="C15" s="84" t="str">
        <f>Регистрация!C28</f>
        <v>Мельцер Никита</v>
      </c>
      <c r="D15" s="82">
        <v>59.09</v>
      </c>
      <c r="E15" s="82">
        <v>23.38</v>
      </c>
      <c r="F15" s="82">
        <v>15</v>
      </c>
      <c r="G15" s="1"/>
      <c r="H15" s="82">
        <f t="shared" ref="H15:H19" si="1">SUM(D15:G15)</f>
        <v>97.47</v>
      </c>
      <c r="I15" s="149">
        <v>2</v>
      </c>
      <c r="J15" s="242"/>
      <c r="K15" s="259"/>
    </row>
    <row r="16" spans="1:11" ht="15.75" x14ac:dyDescent="0.25">
      <c r="A16" s="80" t="s">
        <v>7</v>
      </c>
      <c r="B16" s="51">
        <f>Регистрация!B29</f>
        <v>20</v>
      </c>
      <c r="C16" s="84" t="str">
        <f>Регистрация!C29</f>
        <v>Эдемская Мария</v>
      </c>
      <c r="D16" s="82">
        <v>86.37</v>
      </c>
      <c r="E16" s="82">
        <v>50.88</v>
      </c>
      <c r="F16" s="82">
        <v>0</v>
      </c>
      <c r="G16" s="1"/>
      <c r="H16" s="82">
        <f t="shared" si="1"/>
        <v>137.25</v>
      </c>
      <c r="I16" s="149">
        <v>13</v>
      </c>
      <c r="J16" s="242"/>
      <c r="K16" s="259"/>
    </row>
    <row r="17" spans="1:11" ht="15.75" x14ac:dyDescent="0.25">
      <c r="A17" s="80" t="s">
        <v>7</v>
      </c>
      <c r="B17" s="51">
        <f>Регистрация!B30</f>
        <v>21</v>
      </c>
      <c r="C17" s="84" t="str">
        <f>Регистрация!C30</f>
        <v>Тодоран Елизавета</v>
      </c>
      <c r="D17" s="82">
        <v>77.75</v>
      </c>
      <c r="E17" s="82">
        <v>29.53</v>
      </c>
      <c r="F17" s="82">
        <v>15</v>
      </c>
      <c r="G17" s="1"/>
      <c r="H17" s="82">
        <f>SUM(D17:G17)</f>
        <v>122.28</v>
      </c>
      <c r="I17" s="149">
        <v>10</v>
      </c>
      <c r="J17" s="242"/>
      <c r="K17" s="259"/>
    </row>
    <row r="18" spans="1:11" ht="15.75" x14ac:dyDescent="0.25">
      <c r="A18" s="80" t="s">
        <v>7</v>
      </c>
      <c r="B18" s="51">
        <f>Регистрация!B31</f>
        <v>22</v>
      </c>
      <c r="C18" s="84" t="str">
        <f>Регистрация!C31</f>
        <v>Волков Артем</v>
      </c>
      <c r="D18" s="82">
        <v>107.31</v>
      </c>
      <c r="E18" s="82">
        <v>31.81</v>
      </c>
      <c r="F18" s="82">
        <v>45</v>
      </c>
      <c r="G18" s="1"/>
      <c r="H18" s="82">
        <f>SUM(D18:G18)</f>
        <v>184.12</v>
      </c>
      <c r="I18" s="149">
        <v>21</v>
      </c>
      <c r="J18" s="242"/>
      <c r="K18" s="259"/>
    </row>
    <row r="19" spans="1:11" ht="15.75" x14ac:dyDescent="0.25">
      <c r="A19" s="80" t="s">
        <v>7</v>
      </c>
      <c r="B19" s="51">
        <f>Регистрация!B32</f>
        <v>0</v>
      </c>
      <c r="C19" s="120">
        <f>Регистрация!C32</f>
        <v>0</v>
      </c>
      <c r="D19" s="82"/>
      <c r="E19" s="82"/>
      <c r="F19" s="82"/>
      <c r="G19" s="1"/>
      <c r="H19" s="82">
        <f t="shared" si="1"/>
        <v>0</v>
      </c>
      <c r="I19" s="149"/>
      <c r="J19" s="242"/>
      <c r="K19" s="259"/>
    </row>
    <row r="20" spans="1:11" ht="15.75" x14ac:dyDescent="0.25">
      <c r="A20" s="80" t="s">
        <v>7</v>
      </c>
      <c r="B20" s="51">
        <f>Регистрация!B33</f>
        <v>0</v>
      </c>
      <c r="C20" s="123">
        <f>Регистрация!C33</f>
        <v>0</v>
      </c>
      <c r="D20" s="82"/>
      <c r="E20" s="82"/>
      <c r="F20" s="82"/>
      <c r="G20" s="1"/>
      <c r="H20" s="82"/>
      <c r="I20" s="149"/>
      <c r="J20" s="242"/>
      <c r="K20" s="259"/>
    </row>
    <row r="21" spans="1:11" ht="21" x14ac:dyDescent="0.25">
      <c r="A21" s="256" t="s">
        <v>9</v>
      </c>
      <c r="B21" s="257"/>
      <c r="C21" s="258"/>
      <c r="D21" s="83"/>
      <c r="E21" s="83"/>
      <c r="F21" s="83"/>
      <c r="G21" s="45"/>
      <c r="H21" s="83"/>
      <c r="I21" s="149"/>
      <c r="J21" s="152"/>
      <c r="K21" s="156"/>
    </row>
    <row r="22" spans="1:11" ht="15.75" x14ac:dyDescent="0.25">
      <c r="A22" s="80" t="s">
        <v>7</v>
      </c>
      <c r="B22" s="51">
        <f>Регистрация!B42</f>
        <v>27</v>
      </c>
      <c r="C22" s="1" t="str">
        <f>Регистрация!C42</f>
        <v>Дыкин Артем</v>
      </c>
      <c r="D22" s="82">
        <v>62.38</v>
      </c>
      <c r="E22" s="82">
        <v>25.44</v>
      </c>
      <c r="F22" s="82">
        <v>15</v>
      </c>
      <c r="G22" s="1"/>
      <c r="H22" s="82">
        <f>SUM(D22:G22)</f>
        <v>102.82000000000001</v>
      </c>
      <c r="I22" s="149">
        <v>4</v>
      </c>
      <c r="J22" s="242">
        <f>H22+H23+H24</f>
        <v>387.97</v>
      </c>
      <c r="K22" s="259">
        <v>4</v>
      </c>
    </row>
    <row r="23" spans="1:11" ht="15.75" x14ac:dyDescent="0.25">
      <c r="A23" s="80" t="s">
        <v>7</v>
      </c>
      <c r="B23" s="51">
        <f>Регистрация!B43</f>
        <v>28</v>
      </c>
      <c r="C23" s="1" t="str">
        <f>Регистрация!C43</f>
        <v>Валуев Владимир</v>
      </c>
      <c r="D23" s="82">
        <v>70.06</v>
      </c>
      <c r="E23" s="82">
        <v>29.03</v>
      </c>
      <c r="F23" s="82">
        <v>0</v>
      </c>
      <c r="G23" s="1"/>
      <c r="H23" s="82">
        <f t="shared" ref="H23:H26" si="2">SUM(D23:G23)</f>
        <v>99.09</v>
      </c>
      <c r="I23" s="149">
        <v>3</v>
      </c>
      <c r="J23" s="242"/>
      <c r="K23" s="259"/>
    </row>
    <row r="24" spans="1:11" ht="15.75" x14ac:dyDescent="0.25">
      <c r="A24" s="80" t="s">
        <v>7</v>
      </c>
      <c r="B24" s="51">
        <f>Регистрация!B44</f>
        <v>29</v>
      </c>
      <c r="C24" s="1" t="str">
        <f>Регистрация!C44</f>
        <v>Иванов Александр</v>
      </c>
      <c r="D24" s="82">
        <v>84.72</v>
      </c>
      <c r="E24" s="82">
        <v>26.34</v>
      </c>
      <c r="F24" s="82">
        <v>75</v>
      </c>
      <c r="G24" s="1"/>
      <c r="H24" s="82">
        <f>SUM(D24:G24)</f>
        <v>186.06</v>
      </c>
      <c r="I24" s="149">
        <v>22</v>
      </c>
      <c r="J24" s="242"/>
      <c r="K24" s="259"/>
    </row>
    <row r="25" spans="1:11" ht="15.75" x14ac:dyDescent="0.25">
      <c r="A25" s="80" t="s">
        <v>7</v>
      </c>
      <c r="B25" s="51">
        <f>Регистрация!B45</f>
        <v>30</v>
      </c>
      <c r="C25" s="1" t="str">
        <f>Регистрация!C45</f>
        <v>Абрамова Владислава</v>
      </c>
      <c r="D25" s="82">
        <v>91.81</v>
      </c>
      <c r="E25" s="82">
        <v>48.87</v>
      </c>
      <c r="F25" s="82">
        <v>90</v>
      </c>
      <c r="G25" s="1"/>
      <c r="H25" s="82">
        <f>SUM(D25:G25)</f>
        <v>230.68</v>
      </c>
      <c r="I25" s="149">
        <v>29</v>
      </c>
      <c r="J25" s="242"/>
      <c r="K25" s="259"/>
    </row>
    <row r="26" spans="1:11" ht="15.75" x14ac:dyDescent="0.25">
      <c r="A26" s="80" t="s">
        <v>7</v>
      </c>
      <c r="B26" s="51">
        <f>Регистрация!B46</f>
        <v>31</v>
      </c>
      <c r="C26" s="1" t="str">
        <f>Регистрация!C46</f>
        <v>Стахова Кристина</v>
      </c>
      <c r="D26" s="82">
        <v>119.81</v>
      </c>
      <c r="E26" s="82">
        <v>34.15</v>
      </c>
      <c r="F26" s="82">
        <v>45</v>
      </c>
      <c r="G26" s="1"/>
      <c r="H26" s="82">
        <f t="shared" si="2"/>
        <v>198.96</v>
      </c>
      <c r="I26" s="149">
        <v>23</v>
      </c>
      <c r="J26" s="242"/>
      <c r="K26" s="259"/>
    </row>
    <row r="27" spans="1:11" ht="15.75" x14ac:dyDescent="0.25">
      <c r="A27" s="80" t="s">
        <v>7</v>
      </c>
      <c r="B27" s="51">
        <f>Регистрация!B47</f>
        <v>32</v>
      </c>
      <c r="C27" s="98">
        <f>Регистрация!C47</f>
        <v>0</v>
      </c>
      <c r="D27" s="82"/>
      <c r="E27" s="82"/>
      <c r="F27" s="82"/>
      <c r="G27" s="1"/>
      <c r="H27" s="82">
        <f>SUM(D27:G27)</f>
        <v>0</v>
      </c>
      <c r="I27" s="149"/>
      <c r="J27" s="242"/>
      <c r="K27" s="259"/>
    </row>
    <row r="28" spans="1:11" ht="15.75" x14ac:dyDescent="0.25">
      <c r="A28" s="80" t="s">
        <v>7</v>
      </c>
      <c r="B28" s="51">
        <f>Регистрация!B48</f>
        <v>33</v>
      </c>
      <c r="C28" s="98">
        <f>Регистрация!C48</f>
        <v>0</v>
      </c>
      <c r="D28" s="82"/>
      <c r="E28" s="82"/>
      <c r="F28" s="82"/>
      <c r="G28" s="1"/>
      <c r="H28" s="82">
        <f>SUM(D28:G28)</f>
        <v>0</v>
      </c>
      <c r="I28" s="149"/>
      <c r="J28" s="242"/>
      <c r="K28" s="259"/>
    </row>
    <row r="29" spans="1:11" ht="21" x14ac:dyDescent="0.25">
      <c r="A29" s="80" t="s">
        <v>7</v>
      </c>
      <c r="B29" s="51">
        <f>Регистрация!B49</f>
        <v>34</v>
      </c>
      <c r="C29" s="98">
        <f>Регистрация!C49</f>
        <v>0</v>
      </c>
      <c r="D29" s="82"/>
      <c r="E29" s="82"/>
      <c r="F29" s="82"/>
      <c r="G29" s="1"/>
      <c r="H29" s="82">
        <f>SUM(D29:G29)</f>
        <v>0</v>
      </c>
      <c r="I29" s="149"/>
      <c r="J29" s="180"/>
      <c r="K29" s="181"/>
    </row>
    <row r="30" spans="1:11" ht="21" x14ac:dyDescent="0.25">
      <c r="A30" s="80" t="s">
        <v>7</v>
      </c>
      <c r="B30" s="51">
        <f>Регистрация!B50</f>
        <v>35</v>
      </c>
      <c r="C30" s="98">
        <f>Регистрация!C50</f>
        <v>0</v>
      </c>
      <c r="D30" s="82"/>
      <c r="E30" s="82"/>
      <c r="F30" s="82"/>
      <c r="G30" s="1"/>
      <c r="H30" s="82">
        <f>SUM(D30:G30)</f>
        <v>0</v>
      </c>
      <c r="I30" s="149"/>
      <c r="J30" s="180"/>
      <c r="K30" s="181"/>
    </row>
    <row r="31" spans="1:11" ht="21" x14ac:dyDescent="0.25">
      <c r="A31" s="256" t="s">
        <v>10</v>
      </c>
      <c r="B31" s="257"/>
      <c r="C31" s="258"/>
      <c r="D31" s="83"/>
      <c r="E31" s="83"/>
      <c r="F31" s="83"/>
      <c r="G31" s="45"/>
      <c r="H31" s="83"/>
      <c r="I31" s="149"/>
      <c r="J31" s="152"/>
      <c r="K31" s="156"/>
    </row>
    <row r="32" spans="1:11" ht="15.75" x14ac:dyDescent="0.25">
      <c r="A32" s="80" t="s">
        <v>7</v>
      </c>
      <c r="B32" s="51">
        <f>Регистрация!B59</f>
        <v>40</v>
      </c>
      <c r="C32" s="1" t="str">
        <f>Регистрация!C59</f>
        <v>Миронова Юлия</v>
      </c>
      <c r="D32" s="82">
        <v>156.97</v>
      </c>
      <c r="E32" s="82">
        <v>60.21</v>
      </c>
      <c r="F32" s="82">
        <v>105</v>
      </c>
      <c r="G32" s="1"/>
      <c r="H32" s="82">
        <f>SUM(D32:G32)</f>
        <v>322.18</v>
      </c>
      <c r="I32" s="149">
        <v>41</v>
      </c>
      <c r="J32" s="242">
        <f>H32+H33+H34</f>
        <v>963.28</v>
      </c>
      <c r="K32" s="259">
        <v>10</v>
      </c>
    </row>
    <row r="33" spans="1:11" ht="15.75" x14ac:dyDescent="0.25">
      <c r="A33" s="80" t="s">
        <v>7</v>
      </c>
      <c r="B33" s="51">
        <f>Регистрация!B60</f>
        <v>41</v>
      </c>
      <c r="C33" s="1" t="str">
        <f>Регистрация!C60</f>
        <v>Иванов Александр</v>
      </c>
      <c r="D33" s="82">
        <v>140.35</v>
      </c>
      <c r="E33" s="82">
        <v>52.69</v>
      </c>
      <c r="F33" s="82">
        <v>120</v>
      </c>
      <c r="G33" s="1"/>
      <c r="H33" s="82">
        <f>SUM(D33:G33)</f>
        <v>313.03999999999996</v>
      </c>
      <c r="I33" s="149">
        <v>40</v>
      </c>
      <c r="J33" s="242"/>
      <c r="K33" s="259"/>
    </row>
    <row r="34" spans="1:11" ht="15.75" x14ac:dyDescent="0.25">
      <c r="A34" s="80" t="s">
        <v>7</v>
      </c>
      <c r="B34" s="51">
        <f>Регистрация!B61</f>
        <v>42</v>
      </c>
      <c r="C34" s="1" t="str">
        <f>Регистрация!C61</f>
        <v>Фадеев Илья</v>
      </c>
      <c r="D34" s="82">
        <v>186.94</v>
      </c>
      <c r="E34" s="82">
        <v>66.12</v>
      </c>
      <c r="F34" s="82">
        <v>75</v>
      </c>
      <c r="G34" s="1"/>
      <c r="H34" s="82">
        <f>SUM(D34:G34)</f>
        <v>328.06</v>
      </c>
      <c r="I34" s="149">
        <v>42</v>
      </c>
      <c r="J34" s="242"/>
      <c r="K34" s="259"/>
    </row>
    <row r="35" spans="1:11" ht="15.75" x14ac:dyDescent="0.25">
      <c r="A35" s="80" t="s">
        <v>7</v>
      </c>
      <c r="B35" s="51">
        <f>Регистрация!B62</f>
        <v>0</v>
      </c>
      <c r="C35" s="1">
        <f>Регистрация!C62</f>
        <v>0</v>
      </c>
      <c r="D35" s="82"/>
      <c r="E35" s="82"/>
      <c r="F35" s="82"/>
      <c r="G35" s="1"/>
      <c r="H35" s="82">
        <f t="shared" ref="H35" si="3">SUM(D35:G35)</f>
        <v>0</v>
      </c>
      <c r="I35" s="149"/>
      <c r="J35" s="242"/>
      <c r="K35" s="259"/>
    </row>
    <row r="36" spans="1:11" ht="15.75" x14ac:dyDescent="0.25">
      <c r="A36" s="80" t="s">
        <v>7</v>
      </c>
      <c r="B36" s="51">
        <f>Регистрация!B63</f>
        <v>0</v>
      </c>
      <c r="C36" s="1">
        <f>Регистрация!C63</f>
        <v>0</v>
      </c>
      <c r="D36" s="82"/>
      <c r="E36" s="82"/>
      <c r="F36" s="82"/>
      <c r="G36" s="1"/>
      <c r="H36" s="82"/>
      <c r="I36" s="149"/>
      <c r="J36" s="242"/>
      <c r="K36" s="259"/>
    </row>
    <row r="37" spans="1:11" ht="15.75" x14ac:dyDescent="0.25">
      <c r="A37" s="80" t="s">
        <v>7</v>
      </c>
      <c r="B37" s="51">
        <f>Регистрация!B64</f>
        <v>0</v>
      </c>
      <c r="C37" s="98">
        <f>Регистрация!C64</f>
        <v>0</v>
      </c>
      <c r="D37" s="82"/>
      <c r="E37" s="82"/>
      <c r="F37" s="82"/>
      <c r="G37" s="1"/>
      <c r="H37" s="82"/>
      <c r="I37" s="149"/>
      <c r="J37" s="242"/>
      <c r="K37" s="259"/>
    </row>
    <row r="38" spans="1:11" ht="15.75" x14ac:dyDescent="0.25">
      <c r="A38" s="80" t="s">
        <v>7</v>
      </c>
      <c r="B38" s="51">
        <f>Регистрация!B65</f>
        <v>0</v>
      </c>
      <c r="C38" s="98">
        <f>Регистрация!C65</f>
        <v>0</v>
      </c>
      <c r="D38" s="82"/>
      <c r="E38" s="82"/>
      <c r="F38" s="82"/>
      <c r="G38" s="1"/>
      <c r="H38" s="82"/>
      <c r="I38" s="149"/>
      <c r="J38" s="242"/>
      <c r="K38" s="259"/>
    </row>
    <row r="39" spans="1:11" ht="21" x14ac:dyDescent="0.25">
      <c r="A39" s="260" t="s">
        <v>11</v>
      </c>
      <c r="B39" s="261"/>
      <c r="C39" s="262"/>
      <c r="D39" s="83"/>
      <c r="E39" s="83"/>
      <c r="F39" s="83"/>
      <c r="G39" s="45"/>
      <c r="H39" s="83"/>
      <c r="I39" s="149"/>
      <c r="J39" s="152"/>
      <c r="K39" s="156"/>
    </row>
    <row r="40" spans="1:11" ht="15.75" x14ac:dyDescent="0.25">
      <c r="A40" s="80" t="s">
        <v>7</v>
      </c>
      <c r="B40" s="51">
        <f>Регистрация!B74</f>
        <v>47</v>
      </c>
      <c r="C40" s="1" t="str">
        <f>Регистрация!C74</f>
        <v>Приматов Евгений</v>
      </c>
      <c r="D40" s="82">
        <v>88.62</v>
      </c>
      <c r="E40" s="82">
        <v>29.85</v>
      </c>
      <c r="F40" s="82">
        <v>15</v>
      </c>
      <c r="G40" s="1"/>
      <c r="H40" s="82">
        <f>SUM(D40:G40)</f>
        <v>133.47</v>
      </c>
      <c r="I40" s="149">
        <v>12</v>
      </c>
      <c r="J40" s="242">
        <f>H40+H41+H42</f>
        <v>583.28</v>
      </c>
      <c r="K40" s="259">
        <v>6</v>
      </c>
    </row>
    <row r="41" spans="1:11" ht="15.75" x14ac:dyDescent="0.25">
      <c r="A41" s="80" t="s">
        <v>7</v>
      </c>
      <c r="B41" s="51">
        <f>Регистрация!B75</f>
        <v>48</v>
      </c>
      <c r="C41" s="1" t="str">
        <f>Регистрация!C75</f>
        <v>Девятаев Егор</v>
      </c>
      <c r="D41" s="82">
        <v>92.88</v>
      </c>
      <c r="E41" s="82">
        <v>46.44</v>
      </c>
      <c r="F41" s="82">
        <v>0</v>
      </c>
      <c r="G41" s="1"/>
      <c r="H41" s="82">
        <f t="shared" ref="H41:H43" si="4">SUM(D41:G41)</f>
        <v>139.32</v>
      </c>
      <c r="I41" s="149">
        <v>16</v>
      </c>
      <c r="J41" s="242"/>
      <c r="K41" s="259"/>
    </row>
    <row r="42" spans="1:11" ht="15.75" x14ac:dyDescent="0.25">
      <c r="A42" s="80" t="s">
        <v>7</v>
      </c>
      <c r="B42" s="51">
        <f>Регистрация!B76</f>
        <v>49</v>
      </c>
      <c r="C42" s="1" t="str">
        <f>Регистрация!C76</f>
        <v>Барашкин Дмитрий</v>
      </c>
      <c r="D42" s="82">
        <v>228.31</v>
      </c>
      <c r="E42" s="82">
        <v>82.18</v>
      </c>
      <c r="F42" s="82">
        <v>0</v>
      </c>
      <c r="G42" s="1"/>
      <c r="H42" s="82">
        <f t="shared" si="4"/>
        <v>310.49</v>
      </c>
      <c r="I42" s="149">
        <v>39</v>
      </c>
      <c r="J42" s="242"/>
      <c r="K42" s="259"/>
    </row>
    <row r="43" spans="1:11" ht="15.75" x14ac:dyDescent="0.25">
      <c r="A43" s="80" t="s">
        <v>7</v>
      </c>
      <c r="B43" s="51">
        <f>Регистрация!B77</f>
        <v>0</v>
      </c>
      <c r="C43" s="1"/>
      <c r="D43" s="82"/>
      <c r="E43" s="82"/>
      <c r="F43" s="82"/>
      <c r="G43" s="1"/>
      <c r="H43" s="82">
        <f t="shared" si="4"/>
        <v>0</v>
      </c>
      <c r="I43" s="149"/>
      <c r="J43" s="242"/>
      <c r="K43" s="259"/>
    </row>
    <row r="44" spans="1:11" ht="15.75" x14ac:dyDescent="0.25">
      <c r="A44" s="80" t="s">
        <v>7</v>
      </c>
      <c r="B44" s="51">
        <f>Регистрация!B78</f>
        <v>0</v>
      </c>
      <c r="C44" s="1"/>
      <c r="D44" s="82"/>
      <c r="E44" s="82"/>
      <c r="F44" s="82"/>
      <c r="G44" s="1"/>
      <c r="H44" s="82"/>
      <c r="I44" s="149"/>
      <c r="J44" s="242"/>
      <c r="K44" s="259"/>
    </row>
    <row r="45" spans="1:11" ht="15.75" x14ac:dyDescent="0.25">
      <c r="A45" s="80" t="s">
        <v>7</v>
      </c>
      <c r="B45" s="51">
        <f>Регистрация!B79</f>
        <v>0</v>
      </c>
      <c r="C45" s="98"/>
      <c r="D45" s="82"/>
      <c r="E45" s="82"/>
      <c r="F45" s="82"/>
      <c r="G45" s="1"/>
      <c r="H45" s="82"/>
      <c r="I45" s="149"/>
      <c r="J45" s="242"/>
      <c r="K45" s="259"/>
    </row>
    <row r="46" spans="1:11" ht="15.75" x14ac:dyDescent="0.25">
      <c r="A46" s="80" t="s">
        <v>7</v>
      </c>
      <c r="B46" s="51">
        <f>Регистрация!B80</f>
        <v>0</v>
      </c>
      <c r="C46" s="98"/>
      <c r="D46" s="82"/>
      <c r="E46" s="82"/>
      <c r="F46" s="82"/>
      <c r="G46" s="1"/>
      <c r="H46" s="82"/>
      <c r="I46" s="149"/>
      <c r="J46" s="242"/>
      <c r="K46" s="259"/>
    </row>
    <row r="47" spans="1:11" ht="21" x14ac:dyDescent="0.25">
      <c r="A47" s="256" t="s">
        <v>12</v>
      </c>
      <c r="B47" s="257"/>
      <c r="C47" s="258"/>
      <c r="D47" s="83"/>
      <c r="E47" s="83"/>
      <c r="F47" s="83"/>
      <c r="G47" s="45"/>
      <c r="H47" s="83"/>
      <c r="I47" s="149"/>
      <c r="J47" s="152"/>
      <c r="K47" s="156"/>
    </row>
    <row r="48" spans="1:11" ht="18.75" x14ac:dyDescent="0.25">
      <c r="A48" s="80" t="s">
        <v>7</v>
      </c>
      <c r="B48" s="51">
        <f>Регистрация!B89</f>
        <v>55</v>
      </c>
      <c r="C48" s="121" t="str">
        <f>Регистрация!C89</f>
        <v>Бобров Николай</v>
      </c>
      <c r="D48" s="82">
        <v>71.34</v>
      </c>
      <c r="E48" s="82">
        <v>19</v>
      </c>
      <c r="F48" s="82">
        <v>15</v>
      </c>
      <c r="G48" s="1"/>
      <c r="H48" s="82">
        <f>SUM(D48:G48)</f>
        <v>105.34</v>
      </c>
      <c r="I48" s="225">
        <v>5</v>
      </c>
      <c r="J48" s="242">
        <f>H48+H50+H51</f>
        <v>309.26</v>
      </c>
      <c r="K48" s="259">
        <v>1</v>
      </c>
    </row>
    <row r="49" spans="1:11" ht="15.75" x14ac:dyDescent="0.25">
      <c r="A49" s="80" t="s">
        <v>7</v>
      </c>
      <c r="B49" s="51">
        <f>Регистрация!B90</f>
        <v>56</v>
      </c>
      <c r="C49" s="121" t="str">
        <f>Регистрация!C90</f>
        <v>Болдинов Даниил</v>
      </c>
      <c r="D49" s="82">
        <v>106.29</v>
      </c>
      <c r="E49" s="82">
        <v>39.36</v>
      </c>
      <c r="F49" s="82">
        <v>15</v>
      </c>
      <c r="G49" s="1"/>
      <c r="H49" s="82">
        <f t="shared" ref="H49:H52" si="5">SUM(D49:G49)</f>
        <v>160.65</v>
      </c>
      <c r="I49" s="149">
        <v>19</v>
      </c>
      <c r="J49" s="242"/>
      <c r="K49" s="259"/>
    </row>
    <row r="50" spans="1:11" ht="18.75" x14ac:dyDescent="0.25">
      <c r="A50" s="80" t="s">
        <v>7</v>
      </c>
      <c r="B50" s="51">
        <f>Регистрация!B91</f>
        <v>57</v>
      </c>
      <c r="C50" s="121" t="str">
        <f>Регистрация!C91</f>
        <v>Коробов Дмитрий</v>
      </c>
      <c r="D50" s="82">
        <v>60.78</v>
      </c>
      <c r="E50" s="82">
        <v>24.09</v>
      </c>
      <c r="F50" s="82">
        <v>30</v>
      </c>
      <c r="G50" s="1"/>
      <c r="H50" s="82">
        <f t="shared" si="5"/>
        <v>114.87</v>
      </c>
      <c r="I50" s="225">
        <v>7</v>
      </c>
      <c r="J50" s="242"/>
      <c r="K50" s="259"/>
    </row>
    <row r="51" spans="1:11" ht="18.75" x14ac:dyDescent="0.25">
      <c r="A51" s="80" t="s">
        <v>7</v>
      </c>
      <c r="B51" s="51">
        <f>Регистрация!B92</f>
        <v>58</v>
      </c>
      <c r="C51" s="121" t="str">
        <f>Регистрация!C92</f>
        <v>Романов Александр</v>
      </c>
      <c r="D51" s="82">
        <v>56.82</v>
      </c>
      <c r="E51" s="82">
        <v>17.23</v>
      </c>
      <c r="F51" s="82">
        <v>15</v>
      </c>
      <c r="G51" s="1"/>
      <c r="H51" s="82">
        <f t="shared" si="5"/>
        <v>89.05</v>
      </c>
      <c r="I51" s="225">
        <v>1</v>
      </c>
      <c r="J51" s="242"/>
      <c r="K51" s="259"/>
    </row>
    <row r="52" spans="1:11" ht="15.75" x14ac:dyDescent="0.25">
      <c r="A52" s="80" t="s">
        <v>7</v>
      </c>
      <c r="B52" s="51">
        <f>Регистрация!B93</f>
        <v>59</v>
      </c>
      <c r="C52" s="121" t="str">
        <f>Регистрация!C93</f>
        <v>Смирнов Александр</v>
      </c>
      <c r="D52" s="82">
        <v>84.72</v>
      </c>
      <c r="E52" s="82">
        <v>19.39</v>
      </c>
      <c r="F52" s="82">
        <v>30</v>
      </c>
      <c r="G52" s="1"/>
      <c r="H52" s="82">
        <f t="shared" si="5"/>
        <v>134.11000000000001</v>
      </c>
      <c r="I52" s="149">
        <v>14</v>
      </c>
      <c r="J52" s="242"/>
      <c r="K52" s="259"/>
    </row>
    <row r="53" spans="1:11" ht="15.75" x14ac:dyDescent="0.25">
      <c r="A53" s="80" t="s">
        <v>7</v>
      </c>
      <c r="B53" s="51">
        <f>Регистрация!B94</f>
        <v>0</v>
      </c>
      <c r="C53" s="122">
        <f>Регистрация!C94</f>
        <v>0</v>
      </c>
      <c r="D53" s="82"/>
      <c r="E53" s="82"/>
      <c r="F53" s="82"/>
      <c r="G53" s="1"/>
      <c r="H53" s="82"/>
      <c r="I53" s="149"/>
      <c r="J53" s="242"/>
      <c r="K53" s="259"/>
    </row>
    <row r="54" spans="1:11" ht="15.75" x14ac:dyDescent="0.25">
      <c r="A54" s="80" t="s">
        <v>7</v>
      </c>
      <c r="B54" s="51">
        <f>Регистрация!B95</f>
        <v>0</v>
      </c>
      <c r="C54" s="122">
        <f>Регистрация!C95</f>
        <v>0</v>
      </c>
      <c r="D54" s="82"/>
      <c r="E54" s="82"/>
      <c r="F54" s="82"/>
      <c r="G54" s="1"/>
      <c r="H54" s="82"/>
      <c r="I54" s="149"/>
      <c r="J54" s="242"/>
      <c r="K54" s="259"/>
    </row>
    <row r="55" spans="1:11" ht="21" x14ac:dyDescent="0.25">
      <c r="A55" s="256" t="s">
        <v>44</v>
      </c>
      <c r="B55" s="257"/>
      <c r="C55" s="258"/>
      <c r="D55" s="83"/>
      <c r="E55" s="83"/>
      <c r="F55" s="83"/>
      <c r="G55" s="45"/>
      <c r="H55" s="83"/>
      <c r="I55" s="149"/>
      <c r="J55" s="152"/>
      <c r="K55" s="156"/>
    </row>
    <row r="56" spans="1:11" ht="15.75" x14ac:dyDescent="0.25">
      <c r="A56" s="80" t="s">
        <v>7</v>
      </c>
      <c r="B56" s="51">
        <f>Регистрация!B104</f>
        <v>60</v>
      </c>
      <c r="C56" s="121" t="str">
        <f>Регистрация!C104</f>
        <v>Буланов Артем</v>
      </c>
      <c r="D56" s="82">
        <v>145.66</v>
      </c>
      <c r="E56" s="82">
        <v>104.19</v>
      </c>
      <c r="F56" s="82">
        <v>30</v>
      </c>
      <c r="G56" s="1"/>
      <c r="H56" s="82">
        <f>SUM(D56:G56)</f>
        <v>279.85000000000002</v>
      </c>
      <c r="I56" s="149">
        <v>37</v>
      </c>
      <c r="J56" s="242">
        <f>H56+H60+H57</f>
        <v>736.93000000000006</v>
      </c>
      <c r="K56" s="259">
        <v>9</v>
      </c>
    </row>
    <row r="57" spans="1:11" ht="15.75" x14ac:dyDescent="0.25">
      <c r="A57" s="80" t="s">
        <v>7</v>
      </c>
      <c r="B57" s="51">
        <f>Регистрация!B105</f>
        <v>61</v>
      </c>
      <c r="C57" s="158" t="str">
        <f>Регистрация!C105</f>
        <v>Головин Александр</v>
      </c>
      <c r="D57" s="82">
        <v>109.53</v>
      </c>
      <c r="E57" s="82">
        <v>63.03</v>
      </c>
      <c r="F57" s="82">
        <v>45</v>
      </c>
      <c r="G57" s="1"/>
      <c r="H57" s="82">
        <f t="shared" ref="H57:H58" si="6">SUM(D57:G57)</f>
        <v>217.56</v>
      </c>
      <c r="I57" s="149">
        <v>26</v>
      </c>
      <c r="J57" s="242"/>
      <c r="K57" s="259"/>
    </row>
    <row r="58" spans="1:11" ht="15.75" x14ac:dyDescent="0.25">
      <c r="A58" s="80" t="s">
        <v>7</v>
      </c>
      <c r="B58" s="51">
        <f>Регистрация!B106</f>
        <v>62</v>
      </c>
      <c r="C58" s="121" t="str">
        <f>Регистрация!C106</f>
        <v>Соболева Варвара</v>
      </c>
      <c r="D58" s="82">
        <v>184.38</v>
      </c>
      <c r="E58" s="82">
        <v>158.78</v>
      </c>
      <c r="F58" s="82">
        <v>0</v>
      </c>
      <c r="G58" s="1"/>
      <c r="H58" s="82">
        <f t="shared" si="6"/>
        <v>343.15999999999997</v>
      </c>
      <c r="I58" s="149">
        <v>44</v>
      </c>
      <c r="J58" s="242"/>
      <c r="K58" s="259"/>
    </row>
    <row r="59" spans="1:11" ht="15.75" x14ac:dyDescent="0.25">
      <c r="A59" s="80" t="s">
        <v>7</v>
      </c>
      <c r="B59" s="51">
        <f>Регистрация!B107</f>
        <v>63</v>
      </c>
      <c r="C59" s="121" t="str">
        <f>Регистрация!C107</f>
        <v>Шаповал Екатерина</v>
      </c>
      <c r="D59" s="82">
        <v>202.97</v>
      </c>
      <c r="E59" s="82">
        <v>131.41</v>
      </c>
      <c r="F59" s="82">
        <v>0</v>
      </c>
      <c r="G59" s="1"/>
      <c r="H59" s="82">
        <f>SUM(D59:G59)</f>
        <v>334.38</v>
      </c>
      <c r="I59" s="149">
        <v>43</v>
      </c>
      <c r="J59" s="242"/>
      <c r="K59" s="259"/>
    </row>
    <row r="60" spans="1:11" ht="15.75" x14ac:dyDescent="0.25">
      <c r="A60" s="80" t="s">
        <v>7</v>
      </c>
      <c r="B60" s="51">
        <f>Регистрация!B108</f>
        <v>64</v>
      </c>
      <c r="C60" s="121" t="str">
        <f>Регистрация!C108</f>
        <v>Боционов Дмитрий</v>
      </c>
      <c r="D60" s="82">
        <v>159.96</v>
      </c>
      <c r="E60" s="82">
        <v>79.56</v>
      </c>
      <c r="F60" s="82">
        <v>0</v>
      </c>
      <c r="G60" s="1"/>
      <c r="H60" s="82">
        <f>SUM(D60:G60)</f>
        <v>239.52</v>
      </c>
      <c r="I60" s="149">
        <v>33</v>
      </c>
      <c r="J60" s="242"/>
      <c r="K60" s="259"/>
    </row>
    <row r="61" spans="1:11" ht="15.75" x14ac:dyDescent="0.25">
      <c r="A61" s="80" t="s">
        <v>7</v>
      </c>
      <c r="B61" s="51">
        <f>Регистрация!B109</f>
        <v>0</v>
      </c>
      <c r="C61" s="122">
        <f>Регистрация!C109</f>
        <v>0</v>
      </c>
      <c r="D61" s="82"/>
      <c r="E61" s="82"/>
      <c r="F61" s="82"/>
      <c r="G61" s="1"/>
      <c r="H61" s="82"/>
      <c r="I61" s="149"/>
      <c r="J61" s="242"/>
      <c r="K61" s="259"/>
    </row>
    <row r="62" spans="1:11" ht="15.75" x14ac:dyDescent="0.25">
      <c r="A62" s="80" t="s">
        <v>7</v>
      </c>
      <c r="B62" s="51">
        <f>Регистрация!B110</f>
        <v>0</v>
      </c>
      <c r="C62" s="122">
        <f>Регистрация!C110</f>
        <v>0</v>
      </c>
      <c r="D62" s="82"/>
      <c r="E62" s="82"/>
      <c r="F62" s="82"/>
      <c r="G62" s="1"/>
      <c r="H62" s="82"/>
      <c r="I62" s="149"/>
      <c r="J62" s="242"/>
      <c r="K62" s="259"/>
    </row>
    <row r="63" spans="1:11" ht="21" x14ac:dyDescent="0.25">
      <c r="A63" s="256" t="s">
        <v>53</v>
      </c>
      <c r="B63" s="257"/>
      <c r="C63" s="258"/>
      <c r="D63" s="83"/>
      <c r="E63" s="83"/>
      <c r="F63" s="83"/>
      <c r="G63" s="45"/>
      <c r="H63" s="83"/>
      <c r="I63" s="149"/>
      <c r="J63" s="152"/>
      <c r="K63" s="156"/>
    </row>
    <row r="64" spans="1:11" ht="15.75" x14ac:dyDescent="0.25">
      <c r="A64" s="80" t="s">
        <v>7</v>
      </c>
      <c r="B64" s="51">
        <f>Регистрация!B119</f>
        <v>65</v>
      </c>
      <c r="C64" s="121" t="str">
        <f>Регистрация!C119</f>
        <v>Богомолов Руслан</v>
      </c>
      <c r="D64" s="82">
        <v>93.47</v>
      </c>
      <c r="E64" s="82">
        <v>44.75</v>
      </c>
      <c r="F64" s="82">
        <v>120</v>
      </c>
      <c r="G64" s="1"/>
      <c r="H64" s="82">
        <f>SUM(D64:G64)</f>
        <v>258.22000000000003</v>
      </c>
      <c r="I64" s="149">
        <v>34</v>
      </c>
      <c r="J64" s="242">
        <f>H64+H67+H66</f>
        <v>731.93999999999994</v>
      </c>
      <c r="K64" s="259">
        <v>8</v>
      </c>
    </row>
    <row r="65" spans="1:11" ht="15.75" x14ac:dyDescent="0.25">
      <c r="A65" s="80" t="s">
        <v>7</v>
      </c>
      <c r="B65" s="51">
        <f>Регистрация!B120</f>
        <v>66</v>
      </c>
      <c r="C65" s="121" t="str">
        <f>Регистрация!C120</f>
        <v>Немков Данила</v>
      </c>
      <c r="D65" s="82">
        <v>158.91</v>
      </c>
      <c r="E65" s="82">
        <v>85.35</v>
      </c>
      <c r="F65" s="82">
        <v>105</v>
      </c>
      <c r="G65" s="1"/>
      <c r="H65" s="82">
        <f t="shared" ref="H65:H66" si="7">SUM(D65:G65)</f>
        <v>349.26</v>
      </c>
      <c r="I65" s="149">
        <v>45</v>
      </c>
      <c r="J65" s="242"/>
      <c r="K65" s="259"/>
    </row>
    <row r="66" spans="1:11" ht="15.75" x14ac:dyDescent="0.25">
      <c r="A66" s="80" t="s">
        <v>7</v>
      </c>
      <c r="B66" s="51">
        <f>Регистрация!B121</f>
        <v>67</v>
      </c>
      <c r="C66" s="121" t="str">
        <f>Регистрация!C121</f>
        <v>Перфильев Никита</v>
      </c>
      <c r="D66" s="82">
        <v>99.19</v>
      </c>
      <c r="E66" s="82">
        <v>49.22</v>
      </c>
      <c r="F66" s="82">
        <v>60</v>
      </c>
      <c r="G66" s="1"/>
      <c r="H66" s="82">
        <f t="shared" si="7"/>
        <v>208.41</v>
      </c>
      <c r="I66" s="149">
        <v>25</v>
      </c>
      <c r="J66" s="242"/>
      <c r="K66" s="259"/>
    </row>
    <row r="67" spans="1:11" ht="15.75" x14ac:dyDescent="0.25">
      <c r="A67" s="80" t="s">
        <v>7</v>
      </c>
      <c r="B67" s="51">
        <f>Регистрация!B122</f>
        <v>68</v>
      </c>
      <c r="C67" s="121" t="str">
        <f>Регистрация!C122</f>
        <v>Яковлева Мария</v>
      </c>
      <c r="D67" s="82">
        <v>123.75</v>
      </c>
      <c r="E67" s="82">
        <v>66.56</v>
      </c>
      <c r="F67" s="82">
        <v>75</v>
      </c>
      <c r="G67" s="1"/>
      <c r="H67" s="82">
        <f>SUM(D67:G67)</f>
        <v>265.31</v>
      </c>
      <c r="I67" s="149">
        <v>35</v>
      </c>
      <c r="J67" s="242"/>
      <c r="K67" s="259"/>
    </row>
    <row r="68" spans="1:11" ht="15.75" x14ac:dyDescent="0.25">
      <c r="A68" s="80" t="s">
        <v>7</v>
      </c>
      <c r="B68" s="51">
        <f>Регистрация!B123</f>
        <v>0</v>
      </c>
      <c r="C68" s="121">
        <f>Регистрация!C123</f>
        <v>0</v>
      </c>
      <c r="D68" s="82"/>
      <c r="E68" s="82"/>
      <c r="F68" s="82"/>
      <c r="G68" s="1"/>
      <c r="H68" s="82"/>
      <c r="I68" s="149"/>
      <c r="J68" s="242"/>
      <c r="K68" s="259"/>
    </row>
    <row r="69" spans="1:11" ht="15.75" x14ac:dyDescent="0.25">
      <c r="A69" s="80" t="s">
        <v>7</v>
      </c>
      <c r="B69" s="51">
        <f>Регистрация!B124</f>
        <v>0</v>
      </c>
      <c r="C69" s="122">
        <f>Регистрация!C124</f>
        <v>0</v>
      </c>
      <c r="D69" s="82"/>
      <c r="E69" s="82"/>
      <c r="F69" s="82"/>
      <c r="G69" s="1"/>
      <c r="H69" s="82"/>
      <c r="I69" s="149"/>
      <c r="J69" s="242"/>
      <c r="K69" s="259"/>
    </row>
    <row r="70" spans="1:11" ht="15.75" x14ac:dyDescent="0.25">
      <c r="A70" s="80" t="s">
        <v>7</v>
      </c>
      <c r="B70" s="51">
        <f>Регистрация!B125</f>
        <v>0</v>
      </c>
      <c r="C70" s="122">
        <f>Регистрация!C125</f>
        <v>0</v>
      </c>
      <c r="D70" s="82"/>
      <c r="E70" s="82"/>
      <c r="F70" s="82"/>
      <c r="G70" s="1"/>
      <c r="H70" s="82"/>
      <c r="I70" s="149"/>
      <c r="J70" s="242"/>
      <c r="K70" s="259"/>
    </row>
    <row r="71" spans="1:11" ht="21" x14ac:dyDescent="0.25">
      <c r="A71" s="256" t="s">
        <v>119</v>
      </c>
      <c r="B71" s="257"/>
      <c r="C71" s="258"/>
      <c r="D71" s="83"/>
      <c r="E71" s="83"/>
      <c r="F71" s="83"/>
      <c r="G71" s="45"/>
      <c r="H71" s="83"/>
      <c r="I71" s="149"/>
      <c r="J71" s="152"/>
      <c r="K71" s="156"/>
    </row>
    <row r="72" spans="1:11" ht="15.75" x14ac:dyDescent="0.25">
      <c r="A72" s="80" t="s">
        <v>7</v>
      </c>
      <c r="B72" s="51">
        <f>Регистрация!B134</f>
        <v>74</v>
      </c>
      <c r="C72" s="121" t="str">
        <f>Регистрация!C134</f>
        <v>Румянцев Алексей</v>
      </c>
      <c r="D72" s="82">
        <v>59.58</v>
      </c>
      <c r="E72" s="82">
        <v>31.91</v>
      </c>
      <c r="F72" s="82">
        <v>90</v>
      </c>
      <c r="G72" s="136"/>
      <c r="H72" s="82">
        <f>SUM(D72:G72)</f>
        <v>181.49</v>
      </c>
      <c r="I72" s="149">
        <v>20</v>
      </c>
      <c r="J72" s="242">
        <f>H72+H73+H74</f>
        <v>439.70000000000005</v>
      </c>
      <c r="K72" s="259">
        <v>5</v>
      </c>
    </row>
    <row r="73" spans="1:11" ht="15.75" x14ac:dyDescent="0.25">
      <c r="A73" s="80" t="s">
        <v>7</v>
      </c>
      <c r="B73" s="51">
        <f>Регистрация!B135</f>
        <v>75</v>
      </c>
      <c r="C73" s="121" t="str">
        <f>Регистрация!C135</f>
        <v>Левишкс Лина</v>
      </c>
      <c r="D73" s="82">
        <v>66.09</v>
      </c>
      <c r="E73" s="82">
        <v>22.34</v>
      </c>
      <c r="F73" s="82">
        <v>30</v>
      </c>
      <c r="G73" s="136"/>
      <c r="H73" s="82">
        <f t="shared" ref="H73:H85" si="8">SUM(D73:G73)</f>
        <v>118.43</v>
      </c>
      <c r="I73" s="149">
        <v>8</v>
      </c>
      <c r="J73" s="242"/>
      <c r="K73" s="259"/>
    </row>
    <row r="74" spans="1:11" ht="15.75" x14ac:dyDescent="0.25">
      <c r="A74" s="80" t="s">
        <v>7</v>
      </c>
      <c r="B74" s="51">
        <f>Регистрация!B136</f>
        <v>76</v>
      </c>
      <c r="C74" s="121" t="str">
        <f>Регистрация!C136</f>
        <v>Погодаева Ксения</v>
      </c>
      <c r="D74" s="82">
        <v>64.87</v>
      </c>
      <c r="E74" s="82">
        <v>29.91</v>
      </c>
      <c r="F74" s="82">
        <v>45</v>
      </c>
      <c r="G74" s="136"/>
      <c r="H74" s="82">
        <f>SUM(D74:G74)</f>
        <v>139.78</v>
      </c>
      <c r="I74" s="149">
        <v>17</v>
      </c>
      <c r="J74" s="242"/>
      <c r="K74" s="259"/>
    </row>
    <row r="75" spans="1:11" ht="15.75" x14ac:dyDescent="0.25">
      <c r="A75" s="80" t="s">
        <v>7</v>
      </c>
      <c r="B75" s="51">
        <f>Регистрация!B137</f>
        <v>77</v>
      </c>
      <c r="C75" s="121" t="str">
        <f>Регистрация!C137</f>
        <v>Максимов Константин</v>
      </c>
      <c r="D75" s="82">
        <v>69.28</v>
      </c>
      <c r="E75" s="82">
        <v>31.47</v>
      </c>
      <c r="F75" s="82">
        <v>120</v>
      </c>
      <c r="G75" s="136"/>
      <c r="H75" s="82">
        <f>SUM(D75:G75)</f>
        <v>220.75</v>
      </c>
      <c r="I75" s="149">
        <v>27</v>
      </c>
      <c r="J75" s="242"/>
      <c r="K75" s="259"/>
    </row>
    <row r="76" spans="1:11" ht="15.75" x14ac:dyDescent="0.25">
      <c r="A76" s="80" t="s">
        <v>7</v>
      </c>
      <c r="B76" s="51">
        <f>Регистрация!B138</f>
        <v>78</v>
      </c>
      <c r="C76" s="121" t="str">
        <f>Регистрация!C138</f>
        <v>Михонский Даниил</v>
      </c>
      <c r="D76" s="82">
        <v>77.5</v>
      </c>
      <c r="E76" s="82">
        <v>25.47</v>
      </c>
      <c r="F76" s="82">
        <v>135</v>
      </c>
      <c r="G76" s="136"/>
      <c r="H76" s="82">
        <f>SUM(D76:G76)</f>
        <v>237.97</v>
      </c>
      <c r="I76" s="149">
        <v>32</v>
      </c>
      <c r="J76" s="242"/>
      <c r="K76" s="259"/>
    </row>
    <row r="77" spans="1:11" ht="15.75" x14ac:dyDescent="0.25">
      <c r="A77" s="80" t="s">
        <v>7</v>
      </c>
      <c r="B77" s="51">
        <f>Регистрация!B139</f>
        <v>0</v>
      </c>
      <c r="C77" s="121">
        <f>Регистрация!C139</f>
        <v>0</v>
      </c>
      <c r="D77" s="82"/>
      <c r="E77" s="82"/>
      <c r="F77" s="82"/>
      <c r="G77" s="136"/>
      <c r="H77" s="82"/>
      <c r="I77" s="149"/>
      <c r="J77" s="242"/>
      <c r="K77" s="259"/>
    </row>
    <row r="78" spans="1:11" ht="16.5" thickBot="1" x14ac:dyDescent="0.3">
      <c r="A78" s="80" t="s">
        <v>7</v>
      </c>
      <c r="B78" s="51">
        <f>Регистрация!B140</f>
        <v>0</v>
      </c>
      <c r="C78" s="121">
        <f>Регистрация!C140</f>
        <v>0</v>
      </c>
      <c r="D78" s="82"/>
      <c r="E78" s="82"/>
      <c r="F78" s="82"/>
      <c r="G78" s="136"/>
      <c r="H78" s="82"/>
      <c r="I78" s="149"/>
      <c r="J78" s="242"/>
      <c r="K78" s="259"/>
    </row>
    <row r="79" spans="1:11" ht="21" x14ac:dyDescent="0.35">
      <c r="A79" s="229" t="s">
        <v>66</v>
      </c>
      <c r="B79" s="230"/>
      <c r="C79" s="230"/>
      <c r="D79" s="143"/>
      <c r="E79" s="144"/>
      <c r="F79" s="144"/>
      <c r="G79" s="145"/>
      <c r="H79" s="146"/>
      <c r="I79" s="149"/>
      <c r="J79" s="155"/>
      <c r="K79" s="157"/>
    </row>
    <row r="80" spans="1:11" ht="21" customHeight="1" x14ac:dyDescent="0.25">
      <c r="A80" s="65" t="s">
        <v>7</v>
      </c>
      <c r="B80" s="51">
        <v>79</v>
      </c>
      <c r="C80" s="52" t="str">
        <f>Регистрация!C149</f>
        <v>Озеров Ярослав</v>
      </c>
      <c r="D80" s="223">
        <v>129.16</v>
      </c>
      <c r="E80" s="82">
        <v>63.09</v>
      </c>
      <c r="F80" s="82">
        <v>45</v>
      </c>
      <c r="G80" s="136"/>
      <c r="H80" s="82">
        <f t="shared" si="8"/>
        <v>237.25</v>
      </c>
      <c r="I80" s="149">
        <v>31</v>
      </c>
      <c r="J80" s="250">
        <f>H82+H81+H83</f>
        <v>589.19000000000005</v>
      </c>
      <c r="K80" s="253">
        <v>7</v>
      </c>
    </row>
    <row r="81" spans="1:11" ht="21" customHeight="1" x14ac:dyDescent="0.25">
      <c r="A81" s="65" t="s">
        <v>7</v>
      </c>
      <c r="B81" s="51">
        <v>80</v>
      </c>
      <c r="C81" s="52" t="str">
        <f>Регистрация!C150</f>
        <v>Липагин Алексей</v>
      </c>
      <c r="D81" s="223">
        <v>106.75</v>
      </c>
      <c r="E81" s="82">
        <v>44.66</v>
      </c>
      <c r="F81" s="82">
        <v>0</v>
      </c>
      <c r="G81" s="136"/>
      <c r="H81" s="82">
        <f t="shared" si="8"/>
        <v>151.41</v>
      </c>
      <c r="I81" s="149">
        <v>18</v>
      </c>
      <c r="J81" s="251"/>
      <c r="K81" s="254"/>
    </row>
    <row r="82" spans="1:11" ht="21" customHeight="1" x14ac:dyDescent="0.25">
      <c r="A82" s="65" t="s">
        <v>7</v>
      </c>
      <c r="B82" s="51">
        <v>81</v>
      </c>
      <c r="C82" s="52" t="str">
        <f>Регистрация!C151</f>
        <v>Платов Даниил</v>
      </c>
      <c r="D82" s="223">
        <v>126.03</v>
      </c>
      <c r="E82" s="82">
        <v>47.69</v>
      </c>
      <c r="F82" s="82">
        <v>60</v>
      </c>
      <c r="G82" s="136"/>
      <c r="H82" s="82">
        <f t="shared" si="8"/>
        <v>233.72</v>
      </c>
      <c r="I82" s="149">
        <v>30</v>
      </c>
      <c r="J82" s="251"/>
      <c r="K82" s="254"/>
    </row>
    <row r="83" spans="1:11" ht="21" customHeight="1" x14ac:dyDescent="0.25">
      <c r="A83" s="65" t="s">
        <v>7</v>
      </c>
      <c r="B83" s="51">
        <v>82</v>
      </c>
      <c r="C83" s="52" t="str">
        <f>Регистрация!C152</f>
        <v>Шкваров Антон</v>
      </c>
      <c r="D83" s="223">
        <v>107</v>
      </c>
      <c r="E83" s="82">
        <v>82.06</v>
      </c>
      <c r="F83" s="82">
        <v>15</v>
      </c>
      <c r="G83" s="136"/>
      <c r="H83" s="82">
        <f t="shared" si="8"/>
        <v>204.06</v>
      </c>
      <c r="I83" s="149">
        <v>24</v>
      </c>
      <c r="J83" s="251"/>
      <c r="K83" s="254"/>
    </row>
    <row r="84" spans="1:11" ht="21" customHeight="1" x14ac:dyDescent="0.25">
      <c r="A84" s="65" t="s">
        <v>7</v>
      </c>
      <c r="B84" s="51">
        <v>83</v>
      </c>
      <c r="C84" s="52" t="str">
        <f>Регистрация!C153</f>
        <v>Соловьяненко Анастасия</v>
      </c>
      <c r="D84" s="223">
        <v>258.97000000000003</v>
      </c>
      <c r="E84" s="191">
        <v>94.13</v>
      </c>
      <c r="F84" s="191">
        <v>15</v>
      </c>
      <c r="G84" s="192"/>
      <c r="H84" s="82">
        <f t="shared" si="8"/>
        <v>368.1</v>
      </c>
      <c r="I84" s="149">
        <v>47</v>
      </c>
      <c r="J84" s="251"/>
      <c r="K84" s="254"/>
    </row>
    <row r="85" spans="1:11" ht="21" customHeight="1" thickBot="1" x14ac:dyDescent="0.3">
      <c r="A85" s="65" t="s">
        <v>7</v>
      </c>
      <c r="B85" s="51">
        <v>84</v>
      </c>
      <c r="C85" s="52" t="str">
        <f>Регистрация!C154</f>
        <v>Якушева Анна</v>
      </c>
      <c r="D85" s="223">
        <v>245.65</v>
      </c>
      <c r="E85" s="191">
        <v>104.28</v>
      </c>
      <c r="F85" s="191">
        <v>0</v>
      </c>
      <c r="G85" s="192"/>
      <c r="H85" s="82">
        <f t="shared" si="8"/>
        <v>349.93</v>
      </c>
      <c r="I85" s="149">
        <v>46</v>
      </c>
      <c r="J85" s="252"/>
      <c r="K85" s="255"/>
    </row>
    <row r="86" spans="1:11" ht="21" x14ac:dyDescent="0.35">
      <c r="A86" s="229" t="s">
        <v>104</v>
      </c>
      <c r="B86" s="239"/>
      <c r="C86" s="239"/>
      <c r="D86" s="222"/>
      <c r="E86" s="144"/>
      <c r="F86" s="144"/>
      <c r="G86" s="145"/>
      <c r="H86" s="146"/>
      <c r="I86" s="149"/>
      <c r="J86" s="155"/>
      <c r="K86" s="157"/>
    </row>
    <row r="87" spans="1:11" ht="15.75" customHeight="1" x14ac:dyDescent="0.25">
      <c r="A87" s="65" t="s">
        <v>7</v>
      </c>
      <c r="B87" s="51">
        <v>85</v>
      </c>
      <c r="C87" s="52" t="str">
        <f>Регистрация!C164</f>
        <v>Подоплелов Артём</v>
      </c>
      <c r="D87" s="223">
        <v>352.5</v>
      </c>
      <c r="E87" s="82">
        <v>290.10000000000002</v>
      </c>
      <c r="F87" s="82">
        <v>150</v>
      </c>
      <c r="G87" s="136"/>
      <c r="H87" s="82">
        <f t="shared" ref="H87:H89" si="9">SUM(D87:G87)</f>
        <v>792.6</v>
      </c>
      <c r="I87" s="149">
        <v>50</v>
      </c>
      <c r="J87" s="250">
        <f>H89+H91+H87</f>
        <v>1944.8899999999999</v>
      </c>
      <c r="K87" s="253">
        <v>11</v>
      </c>
    </row>
    <row r="88" spans="1:11" ht="15.75" customHeight="1" x14ac:dyDescent="0.25">
      <c r="A88" s="65" t="s">
        <v>7</v>
      </c>
      <c r="B88" s="51">
        <v>86</v>
      </c>
      <c r="C88" s="52" t="str">
        <f>Регистрация!C165</f>
        <v>Стрэину Лидия</v>
      </c>
      <c r="D88" s="223">
        <v>534.46</v>
      </c>
      <c r="E88" s="82">
        <v>215.91</v>
      </c>
      <c r="F88" s="82">
        <v>165</v>
      </c>
      <c r="G88" s="136"/>
      <c r="H88" s="82">
        <f t="shared" si="9"/>
        <v>915.37</v>
      </c>
      <c r="I88" s="149">
        <v>52</v>
      </c>
      <c r="J88" s="251"/>
      <c r="K88" s="254"/>
    </row>
    <row r="89" spans="1:11" ht="15.75" customHeight="1" x14ac:dyDescent="0.25">
      <c r="A89" s="65" t="s">
        <v>7</v>
      </c>
      <c r="B89" s="51">
        <v>87</v>
      </c>
      <c r="C89" s="52" t="str">
        <f>Регистрация!C166</f>
        <v>Ногин Илья</v>
      </c>
      <c r="D89" s="223">
        <v>286.66000000000003</v>
      </c>
      <c r="E89" s="82">
        <v>149.97</v>
      </c>
      <c r="F89" s="82">
        <v>150</v>
      </c>
      <c r="G89" s="136"/>
      <c r="H89" s="82">
        <f t="shared" si="9"/>
        <v>586.63</v>
      </c>
      <c r="I89" s="149">
        <v>49</v>
      </c>
      <c r="J89" s="251"/>
      <c r="K89" s="254"/>
    </row>
    <row r="90" spans="1:11" ht="15.75" customHeight="1" x14ac:dyDescent="0.25">
      <c r="A90" s="65" t="s">
        <v>7</v>
      </c>
      <c r="B90" s="51">
        <v>88</v>
      </c>
      <c r="C90" s="52" t="str">
        <f>Регистрация!C167</f>
        <v>Новиков Тимофей</v>
      </c>
      <c r="D90" s="223">
        <v>404.16</v>
      </c>
      <c r="E90" s="82">
        <v>209.75</v>
      </c>
      <c r="F90" s="82">
        <v>210</v>
      </c>
      <c r="G90" s="136"/>
      <c r="H90" s="82">
        <f>SUM(D90:G90)</f>
        <v>823.91000000000008</v>
      </c>
      <c r="I90" s="149">
        <v>51</v>
      </c>
      <c r="J90" s="251"/>
      <c r="K90" s="254"/>
    </row>
    <row r="91" spans="1:11" ht="21" customHeight="1" x14ac:dyDescent="0.25">
      <c r="A91" s="185" t="s">
        <v>7</v>
      </c>
      <c r="B91" s="51">
        <v>89</v>
      </c>
      <c r="C91" s="52" t="str">
        <f>Регистрация!C168</f>
        <v>Суров Андрей</v>
      </c>
      <c r="D91" s="223">
        <v>297.56</v>
      </c>
      <c r="E91" s="82">
        <v>163.1</v>
      </c>
      <c r="F91" s="82">
        <v>105</v>
      </c>
      <c r="G91" s="1"/>
      <c r="H91" s="82">
        <f>SUM(D91:G91)</f>
        <v>565.66</v>
      </c>
      <c r="I91" s="149">
        <v>48</v>
      </c>
      <c r="J91" s="252"/>
      <c r="K91" s="255"/>
    </row>
    <row r="92" spans="1:11" x14ac:dyDescent="0.25">
      <c r="A92" t="s">
        <v>57</v>
      </c>
      <c r="C92" s="109"/>
    </row>
    <row r="93" spans="1:11" ht="9.75" customHeight="1" x14ac:dyDescent="0.25"/>
    <row r="94" spans="1:11" x14ac:dyDescent="0.25">
      <c r="A94" t="s">
        <v>58</v>
      </c>
      <c r="C94" s="109"/>
    </row>
  </sheetData>
  <mergeCells count="35">
    <mergeCell ref="J6:J12"/>
    <mergeCell ref="A13:C13"/>
    <mergeCell ref="J14:J20"/>
    <mergeCell ref="A21:C21"/>
    <mergeCell ref="J22:J28"/>
    <mergeCell ref="J56:J62"/>
    <mergeCell ref="K56:K62"/>
    <mergeCell ref="A79:C79"/>
    <mergeCell ref="A63:C63"/>
    <mergeCell ref="J64:J70"/>
    <mergeCell ref="K64:K70"/>
    <mergeCell ref="A71:C71"/>
    <mergeCell ref="J72:J78"/>
    <mergeCell ref="K72:K78"/>
    <mergeCell ref="J40:J46"/>
    <mergeCell ref="A2:K2"/>
    <mergeCell ref="A3:K3"/>
    <mergeCell ref="A5:C5"/>
    <mergeCell ref="A55:C55"/>
    <mergeCell ref="K40:K46"/>
    <mergeCell ref="A47:C47"/>
    <mergeCell ref="J48:J54"/>
    <mergeCell ref="K48:K54"/>
    <mergeCell ref="A31:C31"/>
    <mergeCell ref="J32:J38"/>
    <mergeCell ref="A39:C39"/>
    <mergeCell ref="K6:K12"/>
    <mergeCell ref="K14:K20"/>
    <mergeCell ref="K22:K28"/>
    <mergeCell ref="K32:K38"/>
    <mergeCell ref="J80:J85"/>
    <mergeCell ref="J87:J91"/>
    <mergeCell ref="K80:K85"/>
    <mergeCell ref="A86:C86"/>
    <mergeCell ref="K87:K91"/>
  </mergeCells>
  <pageMargins left="0.7" right="0.7" top="0.75" bottom="0.75" header="0.3" footer="0.3"/>
  <pageSetup paperSize="9" scale="84" fitToHeight="0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4" zoomScaleNormal="100" workbookViewId="0">
      <selection activeCell="H28" sqref="H28"/>
    </sheetView>
  </sheetViews>
  <sheetFormatPr defaultRowHeight="15" x14ac:dyDescent="0.25"/>
  <cols>
    <col min="1" max="1" width="10.140625" customWidth="1"/>
    <col min="2" max="2" width="6.28515625" customWidth="1"/>
    <col min="3" max="3" width="25.140625" customWidth="1"/>
    <col min="4" max="4" width="7.140625" customWidth="1"/>
    <col min="5" max="5" width="7.42578125" customWidth="1"/>
    <col min="6" max="6" width="6.42578125" customWidth="1"/>
    <col min="7" max="8" width="7.42578125" customWidth="1"/>
  </cols>
  <sheetData>
    <row r="1" spans="1:8" ht="18" customHeight="1" x14ac:dyDescent="0.25">
      <c r="C1" s="134"/>
    </row>
    <row r="2" spans="1:8" ht="48" customHeight="1" x14ac:dyDescent="0.3">
      <c r="A2" s="245" t="s">
        <v>72</v>
      </c>
      <c r="B2" s="245"/>
      <c r="C2" s="245"/>
      <c r="D2" s="245"/>
      <c r="E2" s="245"/>
      <c r="F2" s="245"/>
      <c r="G2" s="245"/>
      <c r="H2" s="245"/>
    </row>
    <row r="3" spans="1:8" ht="16.5" customHeight="1" x14ac:dyDescent="0.25">
      <c r="A3" s="246" t="s">
        <v>132</v>
      </c>
      <c r="B3" s="246"/>
      <c r="C3" s="246"/>
      <c r="D3" s="246"/>
      <c r="E3" s="246"/>
      <c r="F3" s="246"/>
      <c r="G3" s="246"/>
      <c r="H3" s="246"/>
    </row>
    <row r="4" spans="1:8" s="75" customFormat="1" ht="68.25" customHeight="1" thickBot="1" x14ac:dyDescent="0.3">
      <c r="A4" s="39" t="s">
        <v>0</v>
      </c>
      <c r="B4" s="76" t="s">
        <v>19</v>
      </c>
      <c r="C4" s="40" t="s">
        <v>1</v>
      </c>
      <c r="D4" s="41" t="s">
        <v>130</v>
      </c>
      <c r="E4" s="41" t="s">
        <v>131</v>
      </c>
      <c r="F4" s="42" t="s">
        <v>14</v>
      </c>
      <c r="G4" s="77" t="s">
        <v>16</v>
      </c>
      <c r="H4" s="78" t="s">
        <v>15</v>
      </c>
    </row>
    <row r="5" spans="1:8" ht="18" x14ac:dyDescent="0.25">
      <c r="A5" s="229" t="s">
        <v>5</v>
      </c>
      <c r="B5" s="230"/>
      <c r="C5" s="230"/>
      <c r="D5" s="44"/>
      <c r="E5" s="44"/>
      <c r="F5" s="44"/>
      <c r="G5" s="45"/>
      <c r="H5" s="45"/>
    </row>
    <row r="6" spans="1:8" ht="15.75" x14ac:dyDescent="0.25">
      <c r="A6" s="190" t="s">
        <v>7</v>
      </c>
      <c r="B6" s="187">
        <f>Регистрация!B15</f>
        <v>9</v>
      </c>
      <c r="C6" s="188" t="str">
        <f>Регистрация!C15</f>
        <v>Мамина Анастасия</v>
      </c>
      <c r="D6" s="137">
        <f>'Протокол Старшая группа'!D9</f>
        <v>130.37</v>
      </c>
      <c r="E6" s="137">
        <f>'Протокол Старшая группа'!E9</f>
        <v>68.430000000000007</v>
      </c>
      <c r="F6" s="137">
        <f>'Протокол Старшая группа'!F9</f>
        <v>30</v>
      </c>
      <c r="G6" s="82">
        <f>SUM(D6:F6)</f>
        <v>228.8</v>
      </c>
      <c r="H6" s="228">
        <v>6</v>
      </c>
    </row>
    <row r="7" spans="1:8" ht="15.75" x14ac:dyDescent="0.25">
      <c r="A7" s="186" t="s">
        <v>7</v>
      </c>
      <c r="B7" s="187">
        <f>Регистрация!B17</f>
        <v>11</v>
      </c>
      <c r="C7" s="189" t="str">
        <f>Регистрация!C17</f>
        <v>Мотовилина Наталья</v>
      </c>
      <c r="D7" s="137">
        <f>'Протокол Старшая группа'!D11</f>
        <v>122.13</v>
      </c>
      <c r="E7" s="137">
        <f>'Протокол Старшая группа'!E11</f>
        <v>51.12</v>
      </c>
      <c r="F7" s="137">
        <f>'Протокол Старшая группа'!F11</f>
        <v>105</v>
      </c>
      <c r="G7" s="82">
        <f>SUM(D7:F7)</f>
        <v>278.25</v>
      </c>
      <c r="H7" s="200">
        <v>9</v>
      </c>
    </row>
    <row r="8" spans="1:8" ht="18" x14ac:dyDescent="0.25">
      <c r="A8" s="244" t="s">
        <v>8</v>
      </c>
      <c r="B8" s="244"/>
      <c r="C8" s="244"/>
      <c r="D8" s="44"/>
      <c r="E8" s="44"/>
      <c r="F8" s="44"/>
      <c r="G8" s="82"/>
      <c r="H8" s="200"/>
    </row>
    <row r="9" spans="1:8" ht="18.75" x14ac:dyDescent="0.25">
      <c r="A9" s="37" t="s">
        <v>7</v>
      </c>
      <c r="B9" s="133">
        <f>Регистрация!B29</f>
        <v>20</v>
      </c>
      <c r="C9" s="130" t="str">
        <f>Регистрация!C29</f>
        <v>Эдемская Мария</v>
      </c>
      <c r="D9" s="140">
        <f>'Протокол Старшая группа'!D16</f>
        <v>86.37</v>
      </c>
      <c r="E9" s="140">
        <f>'Протокол Старшая группа'!E16</f>
        <v>50.88</v>
      </c>
      <c r="F9" s="140">
        <f>'Протокол Старшая группа'!F16</f>
        <v>0</v>
      </c>
      <c r="G9" s="82">
        <f>SUM(D9:F9)</f>
        <v>137.25</v>
      </c>
      <c r="H9" s="224">
        <v>3</v>
      </c>
    </row>
    <row r="10" spans="1:8" ht="19.5" thickBot="1" x14ac:dyDescent="0.3">
      <c r="A10" s="37" t="s">
        <v>7</v>
      </c>
      <c r="B10" s="133">
        <f>Регистрация!B30</f>
        <v>21</v>
      </c>
      <c r="C10" s="130" t="str">
        <f>Регистрация!C30</f>
        <v>Тодоран Елизавета</v>
      </c>
      <c r="D10" s="140">
        <f>'Протокол Старшая группа'!D17</f>
        <v>77.75</v>
      </c>
      <c r="E10" s="140">
        <f>'Протокол Старшая группа'!E17</f>
        <v>29.53</v>
      </c>
      <c r="F10" s="140">
        <f>'Протокол Старшая группа'!F17</f>
        <v>15</v>
      </c>
      <c r="G10" s="82">
        <f>SUM(D10:F10)</f>
        <v>122.28</v>
      </c>
      <c r="H10" s="224">
        <v>2</v>
      </c>
    </row>
    <row r="11" spans="1:8" ht="18" x14ac:dyDescent="0.25">
      <c r="A11" s="229" t="s">
        <v>10</v>
      </c>
      <c r="B11" s="230"/>
      <c r="C11" s="230"/>
      <c r="D11" s="44"/>
      <c r="E11" s="44"/>
      <c r="F11" s="44"/>
      <c r="G11" s="82"/>
      <c r="H11" s="200"/>
    </row>
    <row r="12" spans="1:8" ht="16.5" thickBot="1" x14ac:dyDescent="0.3">
      <c r="A12" s="37" t="s">
        <v>7</v>
      </c>
      <c r="B12" s="133">
        <f>Регистрация!B59</f>
        <v>40</v>
      </c>
      <c r="C12" s="130" t="str">
        <f>Регистрация!C59</f>
        <v>Миронова Юлия</v>
      </c>
      <c r="D12" s="140">
        <f>'Протокол Старшая группа'!D32</f>
        <v>156.97</v>
      </c>
      <c r="E12" s="140">
        <f>'Протокол Старшая группа'!E32</f>
        <v>60.21</v>
      </c>
      <c r="F12" s="140">
        <f>'Протокол Старшая группа'!F32</f>
        <v>105</v>
      </c>
      <c r="G12" s="82">
        <f>SUM(D12:F12)</f>
        <v>322.18</v>
      </c>
      <c r="H12" s="200">
        <v>10</v>
      </c>
    </row>
    <row r="13" spans="1:8" ht="18" x14ac:dyDescent="0.25">
      <c r="A13" s="229" t="s">
        <v>76</v>
      </c>
      <c r="B13" s="230"/>
      <c r="C13" s="230"/>
      <c r="D13" s="44"/>
      <c r="E13" s="44"/>
      <c r="F13" s="44"/>
      <c r="G13" s="82"/>
      <c r="H13" s="200"/>
    </row>
    <row r="14" spans="1:8" ht="15.75" x14ac:dyDescent="0.25">
      <c r="A14" s="65" t="s">
        <v>7</v>
      </c>
      <c r="B14" s="129">
        <f>Регистрация!B135</f>
        <v>75</v>
      </c>
      <c r="C14" s="130" t="str">
        <f>Регистрация!C135</f>
        <v>Левишкс Лина</v>
      </c>
      <c r="D14" s="140">
        <f>'Протокол Старшая группа'!D73</f>
        <v>66.09</v>
      </c>
      <c r="E14" s="140">
        <f>'Протокол Старшая группа'!E73</f>
        <v>22.34</v>
      </c>
      <c r="F14" s="140">
        <f>'Протокол Старшая группа'!F73</f>
        <v>30</v>
      </c>
      <c r="G14" s="82">
        <f>SUM(D14:F14)</f>
        <v>118.43</v>
      </c>
      <c r="H14" s="200">
        <v>1</v>
      </c>
    </row>
    <row r="15" spans="1:8" ht="16.5" thickBot="1" x14ac:dyDescent="0.3">
      <c r="A15" s="65" t="s">
        <v>7</v>
      </c>
      <c r="B15" s="129">
        <f>Регистрация!B136</f>
        <v>76</v>
      </c>
      <c r="C15" s="130" t="str">
        <f>Регистрация!C136</f>
        <v>Погодаева Ксения</v>
      </c>
      <c r="D15" s="140">
        <f>'Протокол Старшая группа'!D74</f>
        <v>64.87</v>
      </c>
      <c r="E15" s="140">
        <f>'Протокол Старшая группа'!E74</f>
        <v>29.91</v>
      </c>
      <c r="F15" s="140">
        <f>'Протокол Старшая группа'!F74</f>
        <v>45</v>
      </c>
      <c r="G15" s="82">
        <f>SUM(D15:F15)</f>
        <v>139.78</v>
      </c>
      <c r="H15" s="200">
        <v>4</v>
      </c>
    </row>
    <row r="16" spans="1:8" ht="18" x14ac:dyDescent="0.25">
      <c r="A16" s="229" t="s">
        <v>9</v>
      </c>
      <c r="B16" s="230"/>
      <c r="C16" s="230"/>
      <c r="D16" s="44"/>
      <c r="E16" s="44"/>
      <c r="F16" s="44"/>
      <c r="G16" s="82"/>
      <c r="H16" s="200"/>
    </row>
    <row r="17" spans="1:8" x14ac:dyDescent="0.25">
      <c r="A17" s="66" t="s">
        <v>7</v>
      </c>
      <c r="B17" s="47">
        <f>Регистрация!B45</f>
        <v>30</v>
      </c>
      <c r="C17" s="213" t="str">
        <f>Регистрация!C45</f>
        <v>Абрамова Владислава</v>
      </c>
      <c r="D17" s="140">
        <f>'Протокол Старшая группа'!D25</f>
        <v>91.81</v>
      </c>
      <c r="E17" s="140">
        <f>'Протокол Старшая группа'!E25</f>
        <v>48.87</v>
      </c>
      <c r="F17" s="140">
        <f>'Протокол Старшая группа'!F25</f>
        <v>90</v>
      </c>
      <c r="G17" s="82">
        <f>SUM(D17:F17)</f>
        <v>230.68</v>
      </c>
      <c r="H17" s="200">
        <v>7</v>
      </c>
    </row>
    <row r="18" spans="1:8" ht="15.75" thickBot="1" x14ac:dyDescent="0.3">
      <c r="A18" s="66" t="s">
        <v>7</v>
      </c>
      <c r="B18" s="47">
        <f>Регистрация!B46</f>
        <v>31</v>
      </c>
      <c r="C18" s="213" t="str">
        <f>Регистрация!C46</f>
        <v>Стахова Кристина</v>
      </c>
      <c r="D18" s="140">
        <f>'Протокол Старшая группа'!D26</f>
        <v>119.81</v>
      </c>
      <c r="E18" s="140">
        <f>'Протокол Старшая группа'!E26</f>
        <v>34.15</v>
      </c>
      <c r="F18" s="140">
        <f>'Протокол Старшая группа'!F26</f>
        <v>45</v>
      </c>
      <c r="G18" s="82">
        <f>SUM(D18:F18)</f>
        <v>198.96</v>
      </c>
      <c r="H18" s="200">
        <v>5</v>
      </c>
    </row>
    <row r="19" spans="1:8" ht="18" x14ac:dyDescent="0.25">
      <c r="A19" s="229" t="s">
        <v>29</v>
      </c>
      <c r="B19" s="230"/>
      <c r="C19" s="230"/>
      <c r="D19" s="44"/>
      <c r="E19" s="44"/>
      <c r="F19" s="44"/>
      <c r="G19" s="82"/>
      <c r="H19" s="200"/>
    </row>
    <row r="20" spans="1:8" ht="15.75" x14ac:dyDescent="0.25">
      <c r="A20" s="65" t="s">
        <v>7</v>
      </c>
      <c r="B20" s="129">
        <f>Регистрация!B106</f>
        <v>62</v>
      </c>
      <c r="C20" s="130" t="str">
        <f>Регистрация!C106</f>
        <v>Соболева Варвара</v>
      </c>
      <c r="D20" s="140">
        <f>'Протокол Старшая группа'!D58</f>
        <v>184.38</v>
      </c>
      <c r="E20" s="140">
        <f>'Протокол Старшая группа'!E58</f>
        <v>158.78</v>
      </c>
      <c r="F20" s="140">
        <f>'Протокол Старшая группа'!F58</f>
        <v>0</v>
      </c>
      <c r="G20" s="82">
        <f>SUM(D20:F20)</f>
        <v>343.15999999999997</v>
      </c>
      <c r="H20" s="200">
        <v>12</v>
      </c>
    </row>
    <row r="21" spans="1:8" ht="16.5" thickBot="1" x14ac:dyDescent="0.3">
      <c r="A21" s="65" t="s">
        <v>7</v>
      </c>
      <c r="B21" s="129">
        <f>Регистрация!B107</f>
        <v>63</v>
      </c>
      <c r="C21" s="130" t="str">
        <f>Регистрация!C107</f>
        <v>Шаповал Екатерина</v>
      </c>
      <c r="D21" s="140">
        <f>'Протокол Старшая группа'!D59</f>
        <v>202.97</v>
      </c>
      <c r="E21" s="140">
        <f>'Протокол Старшая группа'!E59</f>
        <v>131.41</v>
      </c>
      <c r="F21" s="140">
        <f>'Протокол Старшая группа'!F59</f>
        <v>0</v>
      </c>
      <c r="G21" s="82">
        <f>SUM(D21:F21)</f>
        <v>334.38</v>
      </c>
      <c r="H21" s="200">
        <v>11</v>
      </c>
    </row>
    <row r="22" spans="1:8" ht="18" x14ac:dyDescent="0.25">
      <c r="A22" s="229" t="s">
        <v>53</v>
      </c>
      <c r="B22" s="230"/>
      <c r="C22" s="230"/>
      <c r="D22" s="44"/>
      <c r="E22" s="44"/>
      <c r="F22" s="44"/>
      <c r="G22" s="82"/>
      <c r="H22" s="200"/>
    </row>
    <row r="23" spans="1:8" ht="16.5" thickBot="1" x14ac:dyDescent="0.3">
      <c r="A23" s="37" t="s">
        <v>7</v>
      </c>
      <c r="B23" s="133">
        <f>Регистрация!B122</f>
        <v>68</v>
      </c>
      <c r="C23" s="130" t="str">
        <f>Регистрация!C122</f>
        <v>Яковлева Мария</v>
      </c>
      <c r="D23" s="140">
        <f>'Протокол Старшая группа'!D67</f>
        <v>123.75</v>
      </c>
      <c r="E23" s="140">
        <f>'Протокол Старшая группа'!E67</f>
        <v>66.56</v>
      </c>
      <c r="F23" s="140">
        <f>'Протокол Старшая группа'!F67</f>
        <v>75</v>
      </c>
      <c r="G23" s="82">
        <f>SUM(D23:F23)</f>
        <v>265.31</v>
      </c>
      <c r="H23" s="200">
        <v>8</v>
      </c>
    </row>
    <row r="24" spans="1:8" ht="18" x14ac:dyDescent="0.25">
      <c r="A24" s="229" t="s">
        <v>66</v>
      </c>
      <c r="B24" s="230"/>
      <c r="C24" s="230"/>
      <c r="D24" s="44"/>
      <c r="E24" s="44"/>
      <c r="F24" s="44"/>
      <c r="G24" s="82"/>
      <c r="H24" s="200"/>
    </row>
    <row r="25" spans="1:8" ht="15.75" x14ac:dyDescent="0.25">
      <c r="A25" s="65" t="s">
        <v>7</v>
      </c>
      <c r="B25" s="129">
        <f>Регистрация!B153</f>
        <v>83</v>
      </c>
      <c r="C25" s="130" t="str">
        <f>Регистрация!C153</f>
        <v>Соловьяненко Анастасия</v>
      </c>
      <c r="D25" s="140">
        <f>'Протокол Старшая группа'!D84</f>
        <v>258.97000000000003</v>
      </c>
      <c r="E25" s="140">
        <f>'Протокол Старшая группа'!E84</f>
        <v>94.13</v>
      </c>
      <c r="F25" s="140">
        <f>'Протокол Старшая группа'!F84</f>
        <v>15</v>
      </c>
      <c r="G25" s="82">
        <f>SUM(D25:F25)</f>
        <v>368.1</v>
      </c>
      <c r="H25" s="200">
        <v>14</v>
      </c>
    </row>
    <row r="26" spans="1:8" ht="16.5" thickBot="1" x14ac:dyDescent="0.3">
      <c r="A26" s="65" t="s">
        <v>7</v>
      </c>
      <c r="B26" s="129">
        <f>Регистрация!B154</f>
        <v>84</v>
      </c>
      <c r="C26" s="214" t="str">
        <f>Регистрация!C154</f>
        <v>Якушева Анна</v>
      </c>
      <c r="D26" s="140">
        <f>'Протокол Старшая группа'!D85</f>
        <v>245.65</v>
      </c>
      <c r="E26" s="140">
        <f>'Протокол Старшая группа'!E85</f>
        <v>104.28</v>
      </c>
      <c r="F26" s="140">
        <f>'Протокол Старшая группа'!F85</f>
        <v>0</v>
      </c>
      <c r="G26" s="82">
        <f>SUM(D26:F26)</f>
        <v>349.93</v>
      </c>
      <c r="H26" s="200">
        <v>13</v>
      </c>
    </row>
    <row r="27" spans="1:8" ht="18" x14ac:dyDescent="0.25">
      <c r="A27" s="229" t="s">
        <v>104</v>
      </c>
      <c r="B27" s="230"/>
      <c r="C27" s="230"/>
      <c r="D27" s="44"/>
      <c r="E27" s="44"/>
      <c r="F27" s="44"/>
      <c r="G27" s="82"/>
      <c r="H27" s="200"/>
    </row>
    <row r="28" spans="1:8" ht="15.75" x14ac:dyDescent="0.25">
      <c r="A28" s="37" t="s">
        <v>7</v>
      </c>
      <c r="B28" s="133">
        <f>Регистрация!B165</f>
        <v>86</v>
      </c>
      <c r="C28" s="130" t="str">
        <f>Регистрация!C165</f>
        <v>Стрэину Лидия</v>
      </c>
      <c r="D28" s="140">
        <f>'Протокол Старшая группа'!D88</f>
        <v>534.46</v>
      </c>
      <c r="E28" s="140">
        <f>'Протокол Старшая группа'!E88</f>
        <v>215.91</v>
      </c>
      <c r="F28" s="140">
        <f>'Протокол Старшая группа'!F88</f>
        <v>165</v>
      </c>
      <c r="G28" s="82">
        <f>SUM(D28:F28)</f>
        <v>915.37</v>
      </c>
      <c r="H28" s="200">
        <v>15</v>
      </c>
    </row>
    <row r="30" spans="1:8" x14ac:dyDescent="0.25">
      <c r="A30" t="s">
        <v>57</v>
      </c>
      <c r="C30" s="109"/>
    </row>
    <row r="31" spans="1:8" ht="9.75" customHeight="1" x14ac:dyDescent="0.25"/>
    <row r="32" spans="1:8" x14ac:dyDescent="0.25">
      <c r="A32" t="s">
        <v>58</v>
      </c>
      <c r="C32" s="109"/>
    </row>
  </sheetData>
  <mergeCells count="11">
    <mergeCell ref="A2:H2"/>
    <mergeCell ref="A3:H3"/>
    <mergeCell ref="A5:C5"/>
    <mergeCell ref="A8:C8"/>
    <mergeCell ref="A11:C11"/>
    <mergeCell ref="A27:C27"/>
    <mergeCell ref="A13:C13"/>
    <mergeCell ref="A16:C16"/>
    <mergeCell ref="A19:C19"/>
    <mergeCell ref="A22:C22"/>
    <mergeCell ref="A24:C24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Layout" zoomScaleNormal="100" workbookViewId="0">
      <selection activeCell="H13" sqref="H13"/>
    </sheetView>
  </sheetViews>
  <sheetFormatPr defaultRowHeight="15" x14ac:dyDescent="0.25"/>
  <cols>
    <col min="1" max="1" width="10.140625" customWidth="1"/>
    <col min="2" max="2" width="6.28515625" customWidth="1"/>
    <col min="3" max="3" width="25.140625" customWidth="1"/>
    <col min="4" max="4" width="7.140625" customWidth="1"/>
    <col min="5" max="5" width="7.42578125" customWidth="1"/>
    <col min="6" max="6" width="6.42578125" customWidth="1"/>
    <col min="7" max="8" width="7.42578125" customWidth="1"/>
  </cols>
  <sheetData>
    <row r="1" spans="1:8" ht="18" customHeight="1" x14ac:dyDescent="0.25">
      <c r="C1" s="134"/>
    </row>
    <row r="2" spans="1:8" ht="48" customHeight="1" x14ac:dyDescent="0.3">
      <c r="A2" s="245" t="s">
        <v>72</v>
      </c>
      <c r="B2" s="245"/>
      <c r="C2" s="245"/>
      <c r="D2" s="245"/>
      <c r="E2" s="245"/>
      <c r="F2" s="245"/>
      <c r="G2" s="245"/>
      <c r="H2" s="245"/>
    </row>
    <row r="3" spans="1:8" ht="16.5" customHeight="1" x14ac:dyDescent="0.25">
      <c r="A3" s="246" t="s">
        <v>133</v>
      </c>
      <c r="B3" s="246"/>
      <c r="C3" s="246"/>
      <c r="D3" s="246"/>
      <c r="E3" s="246"/>
      <c r="F3" s="246"/>
      <c r="G3" s="246"/>
      <c r="H3" s="246"/>
    </row>
    <row r="4" spans="1:8" s="75" customFormat="1" ht="68.25" customHeight="1" thickBot="1" x14ac:dyDescent="0.3">
      <c r="A4" s="39" t="s">
        <v>0</v>
      </c>
      <c r="B4" s="76" t="s">
        <v>19</v>
      </c>
      <c r="C4" s="40" t="s">
        <v>1</v>
      </c>
      <c r="D4" s="41" t="s">
        <v>130</v>
      </c>
      <c r="E4" s="41" t="s">
        <v>131</v>
      </c>
      <c r="F4" s="42" t="s">
        <v>14</v>
      </c>
      <c r="G4" s="77" t="s">
        <v>16</v>
      </c>
      <c r="H4" s="78" t="s">
        <v>15</v>
      </c>
    </row>
    <row r="5" spans="1:8" ht="18" x14ac:dyDescent="0.25">
      <c r="A5" s="229" t="s">
        <v>5</v>
      </c>
      <c r="B5" s="230"/>
      <c r="C5" s="230"/>
      <c r="D5" s="44"/>
      <c r="E5" s="44"/>
      <c r="F5" s="44"/>
      <c r="G5" s="45"/>
      <c r="H5" s="45"/>
    </row>
    <row r="6" spans="1:8" ht="18.75" x14ac:dyDescent="0.25">
      <c r="A6" s="36" t="s">
        <v>6</v>
      </c>
      <c r="B6" s="30">
        <f>Регистрация!B7</f>
        <v>3</v>
      </c>
      <c r="C6" s="28" t="str">
        <f>Регистрация!C7</f>
        <v>Острова Елизавета</v>
      </c>
      <c r="D6" s="137">
        <f>'Протокол Младшая группа'!D8</f>
        <v>57.72</v>
      </c>
      <c r="E6" s="137">
        <f>'Протокол Младшая группа'!E8</f>
        <v>31.78</v>
      </c>
      <c r="F6" s="137">
        <f>'Протокол Младшая группа'!F8</f>
        <v>0</v>
      </c>
      <c r="G6" s="82">
        <f>SUM(D6:F6)</f>
        <v>89.5</v>
      </c>
      <c r="H6" s="226">
        <v>1</v>
      </c>
    </row>
    <row r="7" spans="1:8" ht="18.75" x14ac:dyDescent="0.25">
      <c r="A7" s="36" t="s">
        <v>6</v>
      </c>
      <c r="B7" s="30">
        <f>Регистрация!B8</f>
        <v>4</v>
      </c>
      <c r="C7" s="28" t="str">
        <f>Регистрация!C8</f>
        <v>Смирнова Алиса</v>
      </c>
      <c r="D7" s="137">
        <f>'Протокол Младшая группа'!D9</f>
        <v>97.1</v>
      </c>
      <c r="E7" s="137">
        <f>'Протокол Младшая группа'!E9</f>
        <v>72.5</v>
      </c>
      <c r="F7" s="137">
        <f>'Протокол Младшая группа'!F9</f>
        <v>0</v>
      </c>
      <c r="G7" s="82">
        <f>SUM(D7:F7)</f>
        <v>169.6</v>
      </c>
      <c r="H7" s="224">
        <v>2</v>
      </c>
    </row>
    <row r="8" spans="1:8" ht="18" x14ac:dyDescent="0.25">
      <c r="A8" s="244" t="s">
        <v>8</v>
      </c>
      <c r="B8" s="244"/>
      <c r="C8" s="244"/>
      <c r="D8" s="44"/>
      <c r="E8" s="44"/>
      <c r="F8" s="44"/>
      <c r="G8" s="82"/>
      <c r="H8" s="200"/>
    </row>
    <row r="9" spans="1:8" ht="16.5" thickBot="1" x14ac:dyDescent="0.3">
      <c r="A9" s="63" t="s">
        <v>6</v>
      </c>
      <c r="B9" s="48">
        <f>Регистрация!B20</f>
        <v>12</v>
      </c>
      <c r="C9" s="49" t="str">
        <f>Регистрация!C20</f>
        <v>Бойцова Анастасия</v>
      </c>
      <c r="D9" s="140">
        <f>'Протокол Младшая группа'!D12</f>
        <v>64.53</v>
      </c>
      <c r="E9" s="140">
        <f>'Протокол Младшая группа'!E12</f>
        <v>61.61</v>
      </c>
      <c r="F9" s="140">
        <f>'Протокол Младшая группа'!F12</f>
        <v>45</v>
      </c>
      <c r="G9" s="82">
        <f>SUM(D9:F9)</f>
        <v>171.14</v>
      </c>
      <c r="H9" s="200">
        <v>5</v>
      </c>
    </row>
    <row r="10" spans="1:8" ht="18" x14ac:dyDescent="0.25">
      <c r="A10" s="240" t="s">
        <v>11</v>
      </c>
      <c r="B10" s="241"/>
      <c r="C10" s="241"/>
      <c r="D10" s="44"/>
      <c r="E10" s="44"/>
      <c r="F10" s="44"/>
      <c r="G10" s="82"/>
      <c r="H10" s="200"/>
    </row>
    <row r="11" spans="1:8" ht="15.75" x14ac:dyDescent="0.25">
      <c r="A11" s="211" t="s">
        <v>6</v>
      </c>
      <c r="B11" s="212">
        <f>Регистрация!B67</f>
        <v>43</v>
      </c>
      <c r="C11" s="49" t="str">
        <f>Регистрация!C67</f>
        <v>Светлякова Татьяна</v>
      </c>
      <c r="D11" s="140">
        <f>'Протокол Младшая группа'!D33</f>
        <v>125.5</v>
      </c>
      <c r="E11" s="140">
        <f>'Протокол Младшая группа'!E33</f>
        <v>43.28</v>
      </c>
      <c r="F11" s="140">
        <f>'Протокол Младшая группа'!F33</f>
        <v>0</v>
      </c>
      <c r="G11" s="82">
        <f>SUM(D11:F11)</f>
        <v>168.78</v>
      </c>
      <c r="H11" s="200">
        <v>4</v>
      </c>
    </row>
    <row r="12" spans="1:8" ht="18" x14ac:dyDescent="0.25">
      <c r="A12" s="244" t="s">
        <v>12</v>
      </c>
      <c r="B12" s="244"/>
      <c r="C12" s="244"/>
      <c r="D12" s="44"/>
      <c r="E12" s="44"/>
      <c r="F12" s="44"/>
      <c r="G12" s="82"/>
      <c r="H12" s="200"/>
    </row>
    <row r="13" spans="1:8" ht="15.75" x14ac:dyDescent="0.25">
      <c r="A13" s="63" t="s">
        <v>6</v>
      </c>
      <c r="B13" s="48">
        <f>Регистрация!B83</f>
        <v>51</v>
      </c>
      <c r="C13" s="49" t="str">
        <f>Регистрация!C83</f>
        <v>Мельниченко Светлана</v>
      </c>
      <c r="D13" s="140">
        <f>'Протокол Младшая группа'!D40</f>
        <v>88.03</v>
      </c>
      <c r="E13" s="140">
        <f>'Протокол Младшая группа'!E40</f>
        <v>58.25</v>
      </c>
      <c r="F13" s="140">
        <f>'Протокол Младшая группа'!F40</f>
        <v>75</v>
      </c>
      <c r="G13" s="82">
        <f>SUM(D13:F13)</f>
        <v>221.28</v>
      </c>
      <c r="H13" s="200">
        <v>6</v>
      </c>
    </row>
    <row r="14" spans="1:8" ht="18.75" x14ac:dyDescent="0.25">
      <c r="A14" s="63" t="s">
        <v>6</v>
      </c>
      <c r="B14" s="48">
        <f>Регистрация!B86</f>
        <v>54</v>
      </c>
      <c r="C14" s="49" t="str">
        <f>Регистрация!C86</f>
        <v>Шарапова Татьяна</v>
      </c>
      <c r="D14" s="140">
        <f>'Протокол Младшая группа'!D43</f>
        <v>69.099999999999994</v>
      </c>
      <c r="E14" s="140">
        <f>'Протокол Младшая группа'!E43</f>
        <v>32.81</v>
      </c>
      <c r="F14" s="140">
        <f>'Протокол Младшая группа'!F43</f>
        <v>45</v>
      </c>
      <c r="G14" s="82">
        <f>SUM(D14:F14)</f>
        <v>146.91</v>
      </c>
      <c r="H14" s="224">
        <v>3</v>
      </c>
    </row>
    <row r="16" spans="1:8" x14ac:dyDescent="0.25">
      <c r="A16" t="s">
        <v>57</v>
      </c>
      <c r="C16" s="109"/>
    </row>
    <row r="17" spans="1:3" ht="9.75" customHeight="1" x14ac:dyDescent="0.25"/>
    <row r="18" spans="1:3" x14ac:dyDescent="0.25">
      <c r="A18" t="s">
        <v>58</v>
      </c>
      <c r="C18" s="109"/>
    </row>
  </sheetData>
  <mergeCells count="6">
    <mergeCell ref="A12:C12"/>
    <mergeCell ref="A2:H2"/>
    <mergeCell ref="A3:H3"/>
    <mergeCell ref="A5:C5"/>
    <mergeCell ref="A8:C8"/>
    <mergeCell ref="A10:C10"/>
  </mergeCells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Layout" zoomScaleNormal="100" workbookViewId="0">
      <selection activeCell="E15" sqref="E15"/>
    </sheetView>
  </sheetViews>
  <sheetFormatPr defaultRowHeight="15" x14ac:dyDescent="0.25"/>
  <cols>
    <col min="1" max="1" width="22.7109375" customWidth="1"/>
    <col min="2" max="2" width="12.85546875" customWidth="1"/>
    <col min="3" max="3" width="11" customWidth="1"/>
    <col min="5" max="5" width="10.28515625" customWidth="1"/>
    <col min="6" max="6" width="12.28515625" customWidth="1"/>
  </cols>
  <sheetData>
    <row r="1" spans="1:7" ht="33" customHeight="1" thickBot="1" x14ac:dyDescent="0.3">
      <c r="A1" s="271" t="s">
        <v>72</v>
      </c>
      <c r="B1" s="272"/>
      <c r="C1" s="272"/>
      <c r="D1" s="272"/>
      <c r="E1" s="272"/>
      <c r="F1" s="272"/>
      <c r="G1" s="272"/>
    </row>
    <row r="2" spans="1:7" ht="23.25" thickBot="1" x14ac:dyDescent="0.35">
      <c r="A2" s="268" t="s">
        <v>21</v>
      </c>
      <c r="B2" s="269"/>
      <c r="C2" s="269"/>
      <c r="D2" s="269"/>
      <c r="E2" s="269"/>
      <c r="F2" s="269"/>
      <c r="G2" s="270"/>
    </row>
    <row r="3" spans="1:7" thickBot="1" x14ac:dyDescent="0.35">
      <c r="A3" s="263"/>
      <c r="B3" s="264"/>
      <c r="C3" s="264"/>
      <c r="D3" s="264"/>
      <c r="E3" s="264"/>
      <c r="F3" s="264"/>
      <c r="G3" s="265"/>
    </row>
    <row r="4" spans="1:7" ht="15.75" thickBot="1" x14ac:dyDescent="0.3">
      <c r="A4" s="6"/>
      <c r="B4" s="266" t="s">
        <v>24</v>
      </c>
      <c r="C4" s="266"/>
      <c r="D4" s="267" t="s">
        <v>25</v>
      </c>
      <c r="E4" s="267"/>
      <c r="F4" s="273" t="s">
        <v>62</v>
      </c>
      <c r="G4" s="274"/>
    </row>
    <row r="5" spans="1:7" ht="76.5" customHeight="1" thickBot="1" x14ac:dyDescent="0.4">
      <c r="A5" s="7" t="s">
        <v>0</v>
      </c>
      <c r="B5" s="23" t="s">
        <v>22</v>
      </c>
      <c r="C5" s="24" t="s">
        <v>23</v>
      </c>
      <c r="D5" s="13" t="s">
        <v>22</v>
      </c>
      <c r="E5" s="14" t="s">
        <v>23</v>
      </c>
      <c r="F5" s="25" t="s">
        <v>16</v>
      </c>
      <c r="G5" s="25" t="s">
        <v>15</v>
      </c>
    </row>
    <row r="6" spans="1:7" ht="36.75" customHeight="1" thickBot="1" x14ac:dyDescent="0.3">
      <c r="A6" s="8" t="s">
        <v>26</v>
      </c>
      <c r="B6" s="159">
        <f>'Протокол Младшая группа'!J6:J10</f>
        <v>397.07</v>
      </c>
      <c r="C6" s="160">
        <v>1</v>
      </c>
      <c r="D6" s="15">
        <f>'Протокол Старшая группа'!J6:J12</f>
        <v>387.34000000000003</v>
      </c>
      <c r="E6" s="169">
        <v>3</v>
      </c>
      <c r="F6" s="174">
        <f>B6+D6</f>
        <v>784.41000000000008</v>
      </c>
      <c r="G6" s="175">
        <v>2</v>
      </c>
    </row>
    <row r="7" spans="1:7" ht="42" customHeight="1" thickBot="1" x14ac:dyDescent="0.35">
      <c r="A7" s="9" t="s">
        <v>8</v>
      </c>
      <c r="B7" s="161">
        <f>'Протокол Младшая группа'!J12</f>
        <v>424.59</v>
      </c>
      <c r="C7" s="162">
        <v>2</v>
      </c>
      <c r="D7" s="17">
        <f>'Протокол Старшая группа'!J14</f>
        <v>325.73</v>
      </c>
      <c r="E7" s="170">
        <v>2</v>
      </c>
      <c r="F7" s="174">
        <f t="shared" ref="F7:F16" si="0">B7+D7</f>
        <v>750.31999999999994</v>
      </c>
      <c r="G7" s="175">
        <v>1</v>
      </c>
    </row>
    <row r="8" spans="1:7" ht="41.25" customHeight="1" thickBot="1" x14ac:dyDescent="0.3">
      <c r="A8" s="10" t="s">
        <v>9</v>
      </c>
      <c r="B8" s="163">
        <f>'Протокол Младшая группа'!J20</f>
        <v>585.52</v>
      </c>
      <c r="C8" s="164">
        <v>6</v>
      </c>
      <c r="D8" s="16">
        <f>'Протокол Старшая группа'!J22</f>
        <v>387.97</v>
      </c>
      <c r="E8" s="170">
        <v>4</v>
      </c>
      <c r="F8" s="174">
        <f t="shared" si="0"/>
        <v>973.49</v>
      </c>
      <c r="G8" s="175">
        <v>5</v>
      </c>
    </row>
    <row r="9" spans="1:7" ht="39.75" customHeight="1" thickBot="1" x14ac:dyDescent="0.35">
      <c r="A9" s="12" t="s">
        <v>61</v>
      </c>
      <c r="B9" s="165">
        <f>'Протокол Младшая группа'!J27</f>
        <v>885.6</v>
      </c>
      <c r="C9" s="166">
        <v>7</v>
      </c>
      <c r="D9" s="18">
        <f>'Протокол Старшая группа'!J32</f>
        <v>963.28</v>
      </c>
      <c r="E9" s="171">
        <v>10</v>
      </c>
      <c r="F9" s="174">
        <f t="shared" si="0"/>
        <v>1848.88</v>
      </c>
      <c r="G9" s="175">
        <v>7</v>
      </c>
    </row>
    <row r="10" spans="1:7" ht="40.5" customHeight="1" thickBot="1" x14ac:dyDescent="0.35">
      <c r="A10" s="12" t="s">
        <v>27</v>
      </c>
      <c r="B10" s="161">
        <f>'Протокол Младшая группа'!J33</f>
        <v>479.59000000000003</v>
      </c>
      <c r="C10" s="164">
        <v>3</v>
      </c>
      <c r="D10" s="17">
        <f>'Протокол Старшая группа'!J40</f>
        <v>583.28</v>
      </c>
      <c r="E10" s="172">
        <v>6</v>
      </c>
      <c r="F10" s="174">
        <f t="shared" si="0"/>
        <v>1062.8699999999999</v>
      </c>
      <c r="G10" s="175">
        <v>6</v>
      </c>
    </row>
    <row r="11" spans="1:7" ht="42" customHeight="1" thickBot="1" x14ac:dyDescent="0.35">
      <c r="A11" s="11" t="s">
        <v>12</v>
      </c>
      <c r="B11" s="167">
        <f>'Протокол Младшая группа'!J39</f>
        <v>580.63</v>
      </c>
      <c r="C11" s="168">
        <v>5</v>
      </c>
      <c r="D11" s="19">
        <f>'Протокол Старшая группа'!J48</f>
        <v>309.26</v>
      </c>
      <c r="E11" s="173">
        <v>1</v>
      </c>
      <c r="F11" s="174">
        <f t="shared" si="0"/>
        <v>889.89</v>
      </c>
      <c r="G11" s="176">
        <v>3</v>
      </c>
    </row>
    <row r="12" spans="1:7" ht="38.25" thickBot="1" x14ac:dyDescent="0.35">
      <c r="A12" s="11" t="s">
        <v>60</v>
      </c>
      <c r="B12" s="167">
        <v>0</v>
      </c>
      <c r="C12" s="168"/>
      <c r="D12" s="19">
        <f>'Протокол Старшая группа'!J56</f>
        <v>736.93000000000006</v>
      </c>
      <c r="E12" s="173">
        <v>9</v>
      </c>
      <c r="F12" s="177">
        <f t="shared" si="0"/>
        <v>736.93000000000006</v>
      </c>
      <c r="G12" s="178">
        <v>10</v>
      </c>
    </row>
    <row r="13" spans="1:7" ht="38.25" thickBot="1" x14ac:dyDescent="0.35">
      <c r="A13" s="11" t="s">
        <v>53</v>
      </c>
      <c r="B13" s="167">
        <v>0</v>
      </c>
      <c r="C13" s="168"/>
      <c r="D13" s="19">
        <f>'Протокол Старшая группа'!J64</f>
        <v>731.93999999999994</v>
      </c>
      <c r="E13" s="173">
        <v>8</v>
      </c>
      <c r="F13" s="177">
        <f t="shared" si="0"/>
        <v>731.93999999999994</v>
      </c>
      <c r="G13" s="178">
        <v>9</v>
      </c>
    </row>
    <row r="14" spans="1:7" ht="38.25" thickBot="1" x14ac:dyDescent="0.35">
      <c r="A14" s="11" t="s">
        <v>124</v>
      </c>
      <c r="B14" s="167">
        <f>'Протокол Младшая группа'!J47</f>
        <v>491.82</v>
      </c>
      <c r="C14" s="168">
        <v>4</v>
      </c>
      <c r="D14" s="19">
        <f>'Протокол Старшая группа'!J72</f>
        <v>439.70000000000005</v>
      </c>
      <c r="E14" s="173">
        <v>5</v>
      </c>
      <c r="F14" s="174">
        <f>B14+D14</f>
        <v>931.52</v>
      </c>
      <c r="G14" s="176">
        <v>4</v>
      </c>
    </row>
    <row r="15" spans="1:7" ht="42" customHeight="1" thickBot="1" x14ac:dyDescent="0.35">
      <c r="A15" s="11" t="s">
        <v>104</v>
      </c>
      <c r="B15" s="167">
        <v>0</v>
      </c>
      <c r="C15" s="168"/>
      <c r="D15" s="19">
        <f>'Протокол Старшая группа'!J87</f>
        <v>1944.8899999999999</v>
      </c>
      <c r="E15" s="173">
        <v>11</v>
      </c>
      <c r="F15" s="177">
        <f>B15+D15</f>
        <v>1944.8899999999999</v>
      </c>
      <c r="G15" s="178">
        <v>11</v>
      </c>
    </row>
    <row r="16" spans="1:7" ht="38.25" thickBot="1" x14ac:dyDescent="0.35">
      <c r="A16" s="11" t="s">
        <v>70</v>
      </c>
      <c r="B16" s="167">
        <f>'Протокол Младшая группа'!J48</f>
        <v>0</v>
      </c>
      <c r="C16" s="168"/>
      <c r="D16" s="19">
        <f>'Протокол Старшая группа'!J80</f>
        <v>589.19000000000005</v>
      </c>
      <c r="E16" s="173">
        <v>7</v>
      </c>
      <c r="F16" s="179">
        <f t="shared" si="0"/>
        <v>589.19000000000005</v>
      </c>
      <c r="G16" s="178">
        <v>8</v>
      </c>
    </row>
    <row r="18" spans="1:3" x14ac:dyDescent="0.25">
      <c r="A18" t="s">
        <v>57</v>
      </c>
      <c r="B18" s="109"/>
      <c r="C18" s="109"/>
    </row>
    <row r="19" spans="1:3" ht="9.75" customHeight="1" x14ac:dyDescent="0.25"/>
    <row r="20" spans="1:3" x14ac:dyDescent="0.25">
      <c r="A20" t="s">
        <v>58</v>
      </c>
      <c r="B20" s="109"/>
      <c r="C20" s="109"/>
    </row>
  </sheetData>
  <mergeCells count="6">
    <mergeCell ref="A3:G3"/>
    <mergeCell ref="B4:C4"/>
    <mergeCell ref="D4:E4"/>
    <mergeCell ref="A2:G2"/>
    <mergeCell ref="A1:G1"/>
    <mergeCell ref="F4:G4"/>
  </mergeCells>
  <pageMargins left="0.7" right="0.7" top="0.75" bottom="0.75" header="0.3" footer="0.3"/>
  <pageSetup paperSize="9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view="pageLayout" zoomScaleNormal="100" workbookViewId="0">
      <selection activeCell="E3" sqref="E3"/>
    </sheetView>
  </sheetViews>
  <sheetFormatPr defaultRowHeight="15" x14ac:dyDescent="0.25"/>
  <cols>
    <col min="1" max="1" width="14" customWidth="1"/>
    <col min="2" max="2" width="7.42578125" customWidth="1"/>
    <col min="3" max="3" width="28.85546875" customWidth="1"/>
    <col min="4" max="4" width="14.42578125" customWidth="1"/>
    <col min="5" max="5" width="16.42578125" customWidth="1"/>
    <col min="6" max="6" width="9.140625" hidden="1" customWidth="1"/>
  </cols>
  <sheetData>
    <row r="1" spans="1:8" ht="22.5" customHeight="1" x14ac:dyDescent="0.5">
      <c r="A1" s="231"/>
      <c r="B1" s="232"/>
      <c r="C1" s="233"/>
      <c r="D1" s="233"/>
      <c r="E1" s="233"/>
    </row>
    <row r="2" spans="1:8" ht="38.25" customHeight="1" x14ac:dyDescent="0.3">
      <c r="A2" s="235" t="s">
        <v>71</v>
      </c>
      <c r="B2" s="236"/>
      <c r="C2" s="237"/>
      <c r="D2" s="237"/>
      <c r="E2" s="237"/>
    </row>
    <row r="3" spans="1:8" s="74" customFormat="1" ht="102.75" customHeight="1" thickBot="1" x14ac:dyDescent="0.3">
      <c r="A3" s="71" t="s">
        <v>0</v>
      </c>
      <c r="B3" s="71" t="s">
        <v>20</v>
      </c>
      <c r="C3" s="72" t="s">
        <v>1</v>
      </c>
      <c r="D3" s="73" t="s">
        <v>2</v>
      </c>
      <c r="E3" s="71" t="s">
        <v>129</v>
      </c>
    </row>
    <row r="4" spans="1:8" ht="18" x14ac:dyDescent="0.25">
      <c r="A4" s="229" t="s">
        <v>5</v>
      </c>
      <c r="B4" s="230"/>
      <c r="C4" s="230"/>
      <c r="D4" s="131"/>
      <c r="E4" s="34"/>
    </row>
    <row r="5" spans="1:8" ht="15.75" x14ac:dyDescent="0.25">
      <c r="A5" s="36" t="s">
        <v>6</v>
      </c>
      <c r="B5" s="30">
        <v>1</v>
      </c>
      <c r="C5" s="28" t="s">
        <v>110</v>
      </c>
      <c r="D5" s="29">
        <v>37399</v>
      </c>
      <c r="E5" s="22"/>
      <c r="H5" s="26"/>
    </row>
    <row r="6" spans="1:8" ht="15.75" x14ac:dyDescent="0.25">
      <c r="A6" s="36" t="s">
        <v>6</v>
      </c>
      <c r="B6" s="30">
        <v>2</v>
      </c>
      <c r="C6" s="28" t="s">
        <v>111</v>
      </c>
      <c r="D6" s="29">
        <v>37410</v>
      </c>
      <c r="E6" s="22"/>
    </row>
    <row r="7" spans="1:8" ht="15.75" x14ac:dyDescent="0.25">
      <c r="A7" s="36" t="s">
        <v>6</v>
      </c>
      <c r="B7" s="30">
        <v>3</v>
      </c>
      <c r="C7" s="193" t="s">
        <v>30</v>
      </c>
      <c r="D7" s="29">
        <v>37513</v>
      </c>
      <c r="E7" s="22"/>
    </row>
    <row r="8" spans="1:8" ht="15.75" x14ac:dyDescent="0.25">
      <c r="A8" s="36" t="s">
        <v>6</v>
      </c>
      <c r="B8" s="30">
        <v>4</v>
      </c>
      <c r="C8" s="193" t="s">
        <v>32</v>
      </c>
      <c r="D8" s="29">
        <v>37524</v>
      </c>
      <c r="E8" s="22"/>
    </row>
    <row r="9" spans="1:8" ht="15.75" x14ac:dyDescent="0.25">
      <c r="A9" s="36" t="s">
        <v>6</v>
      </c>
      <c r="B9" s="30">
        <v>5</v>
      </c>
      <c r="C9" s="28" t="s">
        <v>31</v>
      </c>
      <c r="D9" s="29">
        <v>37458</v>
      </c>
      <c r="E9" s="20"/>
    </row>
    <row r="10" spans="1:8" ht="15.75" x14ac:dyDescent="0.25">
      <c r="A10" s="56" t="s">
        <v>6</v>
      </c>
      <c r="B10" s="57"/>
      <c r="C10" s="32"/>
      <c r="D10" s="29"/>
      <c r="E10" s="20"/>
    </row>
    <row r="11" spans="1:8" ht="15.75" x14ac:dyDescent="0.25">
      <c r="A11" s="56"/>
      <c r="B11" s="57"/>
      <c r="C11" s="32"/>
      <c r="D11" s="29"/>
      <c r="E11" s="20"/>
    </row>
    <row r="12" spans="1:8" ht="15.75" x14ac:dyDescent="0.25">
      <c r="A12" s="37" t="s">
        <v>7</v>
      </c>
      <c r="B12" s="47">
        <v>6</v>
      </c>
      <c r="C12" s="33" t="s">
        <v>112</v>
      </c>
      <c r="D12" s="115">
        <v>36224</v>
      </c>
      <c r="E12" s="1"/>
    </row>
    <row r="13" spans="1:8" ht="15.75" x14ac:dyDescent="0.25">
      <c r="A13" s="37" t="s">
        <v>7</v>
      </c>
      <c r="B13" s="47">
        <v>7</v>
      </c>
      <c r="C13" s="33" t="s">
        <v>28</v>
      </c>
      <c r="D13" s="115">
        <v>36234</v>
      </c>
      <c r="E13" s="1"/>
    </row>
    <row r="14" spans="1:8" ht="15.75" x14ac:dyDescent="0.25">
      <c r="A14" s="37" t="s">
        <v>7</v>
      </c>
      <c r="B14" s="47">
        <v>8</v>
      </c>
      <c r="C14" s="33" t="s">
        <v>64</v>
      </c>
      <c r="D14" s="115">
        <v>37151</v>
      </c>
      <c r="E14" s="27"/>
    </row>
    <row r="15" spans="1:8" ht="15.75" x14ac:dyDescent="0.25">
      <c r="A15" s="37" t="s">
        <v>7</v>
      </c>
      <c r="B15" s="47">
        <v>9</v>
      </c>
      <c r="C15" s="194" t="s">
        <v>113</v>
      </c>
      <c r="D15" s="115">
        <v>36544</v>
      </c>
      <c r="E15" s="1"/>
    </row>
    <row r="16" spans="1:8" ht="15.75" x14ac:dyDescent="0.25">
      <c r="A16" s="37" t="s">
        <v>7</v>
      </c>
      <c r="B16" s="47">
        <v>10</v>
      </c>
      <c r="C16" s="33" t="s">
        <v>33</v>
      </c>
      <c r="D16" s="115">
        <v>36437</v>
      </c>
      <c r="E16" s="1"/>
    </row>
    <row r="17" spans="1:5" ht="15.75" x14ac:dyDescent="0.25">
      <c r="A17" s="54" t="s">
        <v>7</v>
      </c>
      <c r="B17" s="47">
        <v>11</v>
      </c>
      <c r="C17" s="195" t="s">
        <v>114</v>
      </c>
      <c r="D17" s="115">
        <v>36460</v>
      </c>
      <c r="E17" s="1"/>
    </row>
    <row r="18" spans="1:5" ht="16.5" thickBot="1" x14ac:dyDescent="0.3">
      <c r="A18" s="55" t="s">
        <v>7</v>
      </c>
      <c r="B18" s="47"/>
      <c r="C18" s="38"/>
      <c r="D18" s="116"/>
      <c r="E18" s="3"/>
    </row>
    <row r="19" spans="1:5" ht="18" x14ac:dyDescent="0.25">
      <c r="A19" s="229" t="s">
        <v>8</v>
      </c>
      <c r="B19" s="230"/>
      <c r="C19" s="230"/>
      <c r="D19" s="131"/>
      <c r="E19" s="62"/>
    </row>
    <row r="20" spans="1:5" ht="15.75" x14ac:dyDescent="0.25">
      <c r="A20" s="63" t="s">
        <v>6</v>
      </c>
      <c r="B20" s="48">
        <v>12</v>
      </c>
      <c r="C20" s="196" t="s">
        <v>87</v>
      </c>
      <c r="D20" s="29">
        <v>37868</v>
      </c>
      <c r="E20" s="20"/>
    </row>
    <row r="21" spans="1:5" ht="15.75" x14ac:dyDescent="0.25">
      <c r="A21" s="63" t="s">
        <v>6</v>
      </c>
      <c r="B21" s="48">
        <v>13</v>
      </c>
      <c r="C21" s="49" t="s">
        <v>43</v>
      </c>
      <c r="D21" s="29">
        <v>37853</v>
      </c>
      <c r="E21" s="20"/>
    </row>
    <row r="22" spans="1:5" ht="15.75" x14ac:dyDescent="0.25">
      <c r="A22" s="63" t="s">
        <v>6</v>
      </c>
      <c r="B22" s="48">
        <v>14</v>
      </c>
      <c r="C22" s="196"/>
      <c r="D22" s="29"/>
      <c r="E22" s="20"/>
    </row>
    <row r="23" spans="1:5" ht="15.75" x14ac:dyDescent="0.25">
      <c r="A23" s="63" t="s">
        <v>6</v>
      </c>
      <c r="B23" s="48">
        <v>15</v>
      </c>
      <c r="C23" s="49" t="s">
        <v>88</v>
      </c>
      <c r="D23" s="29">
        <v>38205</v>
      </c>
      <c r="E23" s="20"/>
    </row>
    <row r="24" spans="1:5" ht="15.75" x14ac:dyDescent="0.25">
      <c r="A24" s="63" t="s">
        <v>6</v>
      </c>
      <c r="B24" s="48">
        <v>16</v>
      </c>
      <c r="C24" s="217" t="s">
        <v>89</v>
      </c>
      <c r="D24" s="29">
        <v>38456</v>
      </c>
      <c r="E24" s="20"/>
    </row>
    <row r="25" spans="1:5" ht="15.75" x14ac:dyDescent="0.25">
      <c r="A25" s="64" t="s">
        <v>6</v>
      </c>
      <c r="B25" s="48">
        <v>17</v>
      </c>
      <c r="C25" s="97"/>
      <c r="D25" s="29"/>
      <c r="E25" s="20"/>
    </row>
    <row r="26" spans="1:5" ht="15.75" x14ac:dyDescent="0.25">
      <c r="A26" s="64" t="s">
        <v>6</v>
      </c>
      <c r="B26" s="58"/>
      <c r="C26" s="59"/>
      <c r="D26" s="29"/>
      <c r="E26" s="20"/>
    </row>
    <row r="27" spans="1:5" ht="15.75" x14ac:dyDescent="0.25">
      <c r="A27" s="37" t="s">
        <v>7</v>
      </c>
      <c r="B27" s="31">
        <v>18</v>
      </c>
      <c r="C27" s="50" t="s">
        <v>59</v>
      </c>
      <c r="D27" s="27">
        <v>36062</v>
      </c>
      <c r="E27" s="1"/>
    </row>
    <row r="28" spans="1:5" ht="15.75" x14ac:dyDescent="0.25">
      <c r="A28" s="37" t="s">
        <v>7</v>
      </c>
      <c r="B28" s="31">
        <v>19</v>
      </c>
      <c r="C28" s="50" t="s">
        <v>39</v>
      </c>
      <c r="D28" s="27">
        <v>36135</v>
      </c>
      <c r="E28" s="1"/>
    </row>
    <row r="29" spans="1:5" ht="15.75" x14ac:dyDescent="0.25">
      <c r="A29" s="37" t="s">
        <v>7</v>
      </c>
      <c r="B29" s="31">
        <v>20</v>
      </c>
      <c r="C29" s="196" t="s">
        <v>42</v>
      </c>
      <c r="D29" s="27">
        <v>37319</v>
      </c>
      <c r="E29" s="1"/>
    </row>
    <row r="30" spans="1:5" ht="15.75" x14ac:dyDescent="0.25">
      <c r="A30" s="37" t="s">
        <v>7</v>
      </c>
      <c r="B30" s="31">
        <v>21</v>
      </c>
      <c r="C30" s="196" t="s">
        <v>40</v>
      </c>
      <c r="D30" s="27">
        <v>36262</v>
      </c>
      <c r="E30" s="1"/>
    </row>
    <row r="31" spans="1:5" ht="15.75" x14ac:dyDescent="0.25">
      <c r="A31" s="65" t="s">
        <v>7</v>
      </c>
      <c r="B31" s="31">
        <v>22</v>
      </c>
      <c r="C31" s="130" t="s">
        <v>41</v>
      </c>
      <c r="D31" s="27">
        <v>36635</v>
      </c>
      <c r="E31" s="1"/>
    </row>
    <row r="32" spans="1:5" ht="15.75" x14ac:dyDescent="0.25">
      <c r="A32" s="66" t="s">
        <v>7</v>
      </c>
      <c r="B32" s="31"/>
      <c r="C32" s="61"/>
      <c r="D32" s="27"/>
      <c r="E32" s="1"/>
    </row>
    <row r="33" spans="1:5" ht="16.5" thickBot="1" x14ac:dyDescent="0.3">
      <c r="A33" s="67" t="s">
        <v>7</v>
      </c>
      <c r="B33" s="68"/>
      <c r="C33" s="69"/>
      <c r="D33" s="70"/>
      <c r="E33" s="3"/>
    </row>
    <row r="34" spans="1:5" ht="18" x14ac:dyDescent="0.25">
      <c r="A34" s="229" t="s">
        <v>9</v>
      </c>
      <c r="B34" s="230"/>
      <c r="C34" s="230"/>
      <c r="D34" s="131"/>
      <c r="E34" s="62"/>
    </row>
    <row r="35" spans="1:5" ht="15.75" x14ac:dyDescent="0.25">
      <c r="A35" s="36" t="s">
        <v>6</v>
      </c>
      <c r="B35" s="30">
        <v>23</v>
      </c>
      <c r="C35" s="20" t="s">
        <v>49</v>
      </c>
      <c r="D35" s="29">
        <v>37501</v>
      </c>
      <c r="E35" s="20"/>
    </row>
    <row r="36" spans="1:5" ht="15.75" x14ac:dyDescent="0.25">
      <c r="A36" s="36" t="s">
        <v>6</v>
      </c>
      <c r="B36" s="30">
        <v>24</v>
      </c>
      <c r="C36" s="20" t="s">
        <v>120</v>
      </c>
      <c r="D36" s="29">
        <v>38061</v>
      </c>
      <c r="E36" s="20"/>
    </row>
    <row r="37" spans="1:5" ht="15.75" x14ac:dyDescent="0.25">
      <c r="A37" s="36" t="s">
        <v>6</v>
      </c>
      <c r="B37" s="30">
        <v>25</v>
      </c>
      <c r="C37" s="20" t="s">
        <v>121</v>
      </c>
      <c r="D37" s="29">
        <v>37585</v>
      </c>
      <c r="E37" s="20"/>
    </row>
    <row r="38" spans="1:5" ht="15.75" x14ac:dyDescent="0.25">
      <c r="A38" s="36" t="s">
        <v>6</v>
      </c>
      <c r="B38" s="30">
        <v>26</v>
      </c>
      <c r="C38" s="20" t="s">
        <v>122</v>
      </c>
      <c r="D38" s="29">
        <v>38337</v>
      </c>
      <c r="E38" s="20"/>
    </row>
    <row r="39" spans="1:5" ht="15.75" x14ac:dyDescent="0.25">
      <c r="A39" s="36" t="s">
        <v>6</v>
      </c>
      <c r="B39" s="30"/>
      <c r="C39" s="20"/>
      <c r="D39" s="29"/>
      <c r="E39" s="20"/>
    </row>
    <row r="40" spans="1:5" ht="15.75" x14ac:dyDescent="0.25">
      <c r="A40" s="56" t="s">
        <v>6</v>
      </c>
      <c r="B40" s="30"/>
      <c r="C40" s="92"/>
      <c r="D40" s="29"/>
      <c r="E40" s="20"/>
    </row>
    <row r="41" spans="1:5" x14ac:dyDescent="0.25">
      <c r="A41" s="56" t="s">
        <v>6</v>
      </c>
      <c r="B41" s="57"/>
      <c r="C41" s="92"/>
      <c r="D41" s="92"/>
      <c r="E41" s="20"/>
    </row>
    <row r="42" spans="1:5" ht="15.75" x14ac:dyDescent="0.25">
      <c r="A42" s="65" t="s">
        <v>7</v>
      </c>
      <c r="B42" s="51">
        <v>27</v>
      </c>
      <c r="C42" s="50" t="s">
        <v>50</v>
      </c>
      <c r="D42" s="27">
        <v>36463</v>
      </c>
      <c r="E42" s="1"/>
    </row>
    <row r="43" spans="1:5" ht="15.75" x14ac:dyDescent="0.25">
      <c r="A43" s="65" t="s">
        <v>7</v>
      </c>
      <c r="B43" s="51">
        <v>28</v>
      </c>
      <c r="C43" s="50" t="s">
        <v>51</v>
      </c>
      <c r="D43" s="27">
        <v>36472</v>
      </c>
      <c r="E43" s="1"/>
    </row>
    <row r="44" spans="1:5" ht="15.75" x14ac:dyDescent="0.25">
      <c r="A44" s="65" t="s">
        <v>7</v>
      </c>
      <c r="B44" s="51">
        <v>29</v>
      </c>
      <c r="C44" s="50" t="s">
        <v>52</v>
      </c>
      <c r="D44" s="27">
        <v>36896</v>
      </c>
      <c r="E44" s="1"/>
    </row>
    <row r="45" spans="1:5" ht="15.75" x14ac:dyDescent="0.25">
      <c r="A45" s="65" t="s">
        <v>7</v>
      </c>
      <c r="B45" s="51">
        <v>30</v>
      </c>
      <c r="C45" s="196" t="s">
        <v>56</v>
      </c>
      <c r="D45" s="27">
        <v>36872</v>
      </c>
      <c r="E45" s="1"/>
    </row>
    <row r="46" spans="1:5" ht="15.75" x14ac:dyDescent="0.25">
      <c r="A46" s="65" t="s">
        <v>7</v>
      </c>
      <c r="B46" s="51">
        <v>31</v>
      </c>
      <c r="C46" s="218" t="s">
        <v>123</v>
      </c>
      <c r="D46" s="27">
        <v>36417</v>
      </c>
      <c r="E46" s="1"/>
    </row>
    <row r="47" spans="1:5" ht="15.75" x14ac:dyDescent="0.25">
      <c r="A47" s="66" t="s">
        <v>7</v>
      </c>
      <c r="B47" s="128">
        <v>32</v>
      </c>
      <c r="C47" s="201"/>
      <c r="D47" s="27"/>
      <c r="E47" s="1"/>
    </row>
    <row r="48" spans="1:5" ht="15.75" x14ac:dyDescent="0.25">
      <c r="A48" s="66" t="s">
        <v>7</v>
      </c>
      <c r="B48" s="51">
        <v>33</v>
      </c>
      <c r="C48" s="210"/>
      <c r="D48" s="27"/>
      <c r="E48" s="1"/>
    </row>
    <row r="49" spans="1:5" ht="15.75" x14ac:dyDescent="0.25">
      <c r="A49" s="66" t="s">
        <v>7</v>
      </c>
      <c r="B49" s="51">
        <v>34</v>
      </c>
      <c r="C49" s="210"/>
      <c r="D49" s="27"/>
      <c r="E49" s="1"/>
    </row>
    <row r="50" spans="1:5" ht="16.5" thickBot="1" x14ac:dyDescent="0.3">
      <c r="A50" s="66" t="s">
        <v>7</v>
      </c>
      <c r="B50" s="51">
        <v>35</v>
      </c>
      <c r="C50" s="210"/>
      <c r="D50" s="27"/>
      <c r="E50" s="1"/>
    </row>
    <row r="51" spans="1:5" ht="18" x14ac:dyDescent="0.25">
      <c r="A51" s="229" t="s">
        <v>10</v>
      </c>
      <c r="B51" s="230"/>
      <c r="C51" s="239"/>
      <c r="D51" s="209"/>
      <c r="E51" s="125"/>
    </row>
    <row r="52" spans="1:5" ht="15.75" x14ac:dyDescent="0.25">
      <c r="A52" s="36" t="s">
        <v>6</v>
      </c>
      <c r="B52" s="30">
        <v>36</v>
      </c>
      <c r="C52" s="49" t="s">
        <v>99</v>
      </c>
      <c r="D52" s="141">
        <v>37276</v>
      </c>
      <c r="E52" s="20"/>
    </row>
    <row r="53" spans="1:5" ht="15.75" x14ac:dyDescent="0.25">
      <c r="A53" s="36" t="s">
        <v>6</v>
      </c>
      <c r="B53" s="30">
        <v>37</v>
      </c>
      <c r="C53" s="49" t="s">
        <v>100</v>
      </c>
      <c r="D53" s="141">
        <v>37761</v>
      </c>
      <c r="E53" s="20"/>
    </row>
    <row r="54" spans="1:5" ht="15.75" x14ac:dyDescent="0.25">
      <c r="A54" s="36" t="s">
        <v>6</v>
      </c>
      <c r="B54" s="30">
        <v>38</v>
      </c>
      <c r="C54" s="49" t="s">
        <v>101</v>
      </c>
      <c r="D54" s="141">
        <v>36788</v>
      </c>
      <c r="E54" s="20"/>
    </row>
    <row r="55" spans="1:5" ht="15.75" x14ac:dyDescent="0.25">
      <c r="A55" s="36" t="s">
        <v>6</v>
      </c>
      <c r="B55" s="30">
        <v>39</v>
      </c>
      <c r="C55" s="130" t="s">
        <v>103</v>
      </c>
      <c r="D55" s="135">
        <v>37512</v>
      </c>
      <c r="E55" s="20"/>
    </row>
    <row r="56" spans="1:5" ht="15.75" x14ac:dyDescent="0.25">
      <c r="A56" s="36" t="s">
        <v>6</v>
      </c>
      <c r="B56" s="30"/>
      <c r="C56" s="49"/>
      <c r="D56" s="141"/>
      <c r="E56" s="20"/>
    </row>
    <row r="57" spans="1:5" ht="15.75" x14ac:dyDescent="0.25">
      <c r="A57" s="56" t="s">
        <v>6</v>
      </c>
      <c r="B57" s="57"/>
      <c r="C57" s="92"/>
      <c r="D57" s="29"/>
      <c r="E57" s="20"/>
    </row>
    <row r="58" spans="1:5" ht="15.75" x14ac:dyDescent="0.25">
      <c r="A58" s="56" t="s">
        <v>6</v>
      </c>
      <c r="B58" s="57"/>
      <c r="C58" s="92"/>
      <c r="D58" s="29"/>
      <c r="E58" s="20"/>
    </row>
    <row r="59" spans="1:5" ht="15.75" x14ac:dyDescent="0.25">
      <c r="A59" s="65" t="s">
        <v>7</v>
      </c>
      <c r="B59" s="51">
        <v>40</v>
      </c>
      <c r="C59" s="196" t="s">
        <v>102</v>
      </c>
      <c r="D59" s="135">
        <v>36596</v>
      </c>
      <c r="E59" s="1"/>
    </row>
    <row r="60" spans="1:5" ht="15.75" x14ac:dyDescent="0.25">
      <c r="A60" s="65" t="s">
        <v>7</v>
      </c>
      <c r="B60" s="51">
        <v>41</v>
      </c>
      <c r="C60" s="130" t="s">
        <v>52</v>
      </c>
      <c r="D60" s="135">
        <v>37028</v>
      </c>
      <c r="E60" s="1"/>
    </row>
    <row r="61" spans="1:5" ht="15.75" x14ac:dyDescent="0.25">
      <c r="A61" s="65" t="s">
        <v>7</v>
      </c>
      <c r="B61" s="51">
        <v>42</v>
      </c>
      <c r="C61" s="130" t="s">
        <v>125</v>
      </c>
      <c r="D61" s="135">
        <v>36175</v>
      </c>
      <c r="E61" s="1"/>
    </row>
    <row r="62" spans="1:5" ht="15.75" x14ac:dyDescent="0.25">
      <c r="A62" s="65" t="s">
        <v>7</v>
      </c>
      <c r="B62" s="51"/>
      <c r="C62" s="130"/>
      <c r="D62" s="135"/>
      <c r="E62" s="1"/>
    </row>
    <row r="63" spans="1:5" ht="15.75" x14ac:dyDescent="0.25">
      <c r="A63" s="65" t="s">
        <v>7</v>
      </c>
      <c r="B63" s="51"/>
      <c r="C63" s="50"/>
      <c r="D63" s="108"/>
      <c r="E63" s="1"/>
    </row>
    <row r="64" spans="1:5" x14ac:dyDescent="0.25">
      <c r="A64" s="66" t="s">
        <v>7</v>
      </c>
      <c r="B64" s="51"/>
      <c r="C64" s="98"/>
      <c r="D64" s="1"/>
      <c r="E64" s="1"/>
    </row>
    <row r="65" spans="1:5" ht="15.75" thickBot="1" x14ac:dyDescent="0.3">
      <c r="A65" s="67" t="s">
        <v>7</v>
      </c>
      <c r="B65" s="100"/>
      <c r="C65" s="103"/>
      <c r="D65" s="3"/>
      <c r="E65" s="3"/>
    </row>
    <row r="66" spans="1:5" ht="18" x14ac:dyDescent="0.25">
      <c r="A66" s="240" t="s">
        <v>11</v>
      </c>
      <c r="B66" s="241"/>
      <c r="C66" s="241"/>
      <c r="D66" s="132"/>
      <c r="E66" s="101"/>
    </row>
    <row r="67" spans="1:5" ht="15.75" x14ac:dyDescent="0.25">
      <c r="A67" s="36" t="s">
        <v>6</v>
      </c>
      <c r="B67" s="30">
        <v>43</v>
      </c>
      <c r="C67" s="220" t="s">
        <v>37</v>
      </c>
      <c r="D67" s="29">
        <v>37038</v>
      </c>
      <c r="E67" s="20"/>
    </row>
    <row r="68" spans="1:5" ht="15.75" x14ac:dyDescent="0.25">
      <c r="A68" s="36" t="s">
        <v>6</v>
      </c>
      <c r="B68" s="30">
        <v>44</v>
      </c>
      <c r="C68" s="217" t="s">
        <v>63</v>
      </c>
      <c r="D68" s="29">
        <v>37794</v>
      </c>
      <c r="E68" s="20"/>
    </row>
    <row r="69" spans="1:5" ht="15.75" x14ac:dyDescent="0.25">
      <c r="A69" s="36" t="s">
        <v>6</v>
      </c>
      <c r="B69" s="30">
        <v>45</v>
      </c>
      <c r="C69" s="217" t="s">
        <v>34</v>
      </c>
      <c r="D69" s="29">
        <v>37450</v>
      </c>
      <c r="E69" s="20"/>
    </row>
    <row r="70" spans="1:5" ht="15.75" x14ac:dyDescent="0.25">
      <c r="A70" s="36" t="s">
        <v>6</v>
      </c>
      <c r="B70" s="30">
        <v>46</v>
      </c>
      <c r="C70" s="217" t="s">
        <v>35</v>
      </c>
      <c r="D70" s="29">
        <v>37899</v>
      </c>
      <c r="E70" s="20"/>
    </row>
    <row r="71" spans="1:5" ht="15.75" x14ac:dyDescent="0.25">
      <c r="A71" s="36" t="s">
        <v>6</v>
      </c>
      <c r="B71" s="30"/>
      <c r="C71" s="49"/>
      <c r="D71" s="29"/>
      <c r="E71" s="20"/>
    </row>
    <row r="72" spans="1:5" ht="15.75" x14ac:dyDescent="0.25">
      <c r="A72" s="56" t="s">
        <v>6</v>
      </c>
      <c r="B72" s="30"/>
      <c r="C72" s="97"/>
      <c r="D72" s="29"/>
      <c r="E72" s="20"/>
    </row>
    <row r="73" spans="1:5" ht="15.75" x14ac:dyDescent="0.25">
      <c r="A73" s="56" t="s">
        <v>6</v>
      </c>
      <c r="B73" s="30"/>
      <c r="C73" s="97"/>
      <c r="D73" s="29"/>
      <c r="E73" s="20"/>
    </row>
    <row r="74" spans="1:5" ht="15.75" x14ac:dyDescent="0.25">
      <c r="A74" s="65" t="s">
        <v>7</v>
      </c>
      <c r="B74" s="51">
        <v>47</v>
      </c>
      <c r="C74" s="50" t="s">
        <v>36</v>
      </c>
      <c r="D74" s="27">
        <v>36510</v>
      </c>
      <c r="E74" s="1"/>
    </row>
    <row r="75" spans="1:5" ht="15.75" x14ac:dyDescent="0.25">
      <c r="A75" s="65" t="s">
        <v>7</v>
      </c>
      <c r="B75" s="51">
        <v>48</v>
      </c>
      <c r="C75" s="219" t="s">
        <v>38</v>
      </c>
      <c r="D75" s="27">
        <v>36902</v>
      </c>
      <c r="E75" s="1"/>
    </row>
    <row r="76" spans="1:5" ht="15.75" x14ac:dyDescent="0.25">
      <c r="A76" s="65" t="s">
        <v>7</v>
      </c>
      <c r="B76" s="51">
        <v>49</v>
      </c>
      <c r="C76" s="219" t="s">
        <v>75</v>
      </c>
      <c r="D76" s="27">
        <v>36859</v>
      </c>
      <c r="E76" s="1"/>
    </row>
    <row r="77" spans="1:5" ht="15.75" x14ac:dyDescent="0.25">
      <c r="A77" s="65" t="s">
        <v>7</v>
      </c>
      <c r="B77" s="51"/>
      <c r="C77" s="50"/>
      <c r="D77" s="27"/>
      <c r="E77" s="1"/>
    </row>
    <row r="78" spans="1:5" x14ac:dyDescent="0.25">
      <c r="A78" s="65" t="s">
        <v>7</v>
      </c>
      <c r="B78" s="51"/>
      <c r="C78" s="1"/>
      <c r="D78" s="1"/>
      <c r="E78" s="1"/>
    </row>
    <row r="79" spans="1:5" x14ac:dyDescent="0.25">
      <c r="A79" s="66" t="s">
        <v>7</v>
      </c>
      <c r="B79" s="51"/>
      <c r="C79" s="98"/>
      <c r="D79" s="1"/>
      <c r="E79" s="1"/>
    </row>
    <row r="80" spans="1:5" ht="15.75" thickBot="1" x14ac:dyDescent="0.3">
      <c r="A80" s="67" t="s">
        <v>7</v>
      </c>
      <c r="B80" s="100"/>
      <c r="C80" s="103"/>
      <c r="D80" s="3"/>
      <c r="E80" s="3"/>
    </row>
    <row r="81" spans="1:5" ht="18" x14ac:dyDescent="0.25">
      <c r="A81" s="229" t="s">
        <v>12</v>
      </c>
      <c r="B81" s="230"/>
      <c r="C81" s="230"/>
      <c r="D81" s="131"/>
      <c r="E81" s="101"/>
    </row>
    <row r="82" spans="1:5" ht="15.75" x14ac:dyDescent="0.25">
      <c r="A82" s="36" t="s">
        <v>6</v>
      </c>
      <c r="B82" s="30">
        <v>50</v>
      </c>
      <c r="C82" s="20" t="s">
        <v>127</v>
      </c>
      <c r="D82" s="29">
        <v>38517</v>
      </c>
      <c r="E82" s="20"/>
    </row>
    <row r="83" spans="1:5" ht="15.75" x14ac:dyDescent="0.25">
      <c r="A83" s="36" t="s">
        <v>6</v>
      </c>
      <c r="B83" s="30">
        <v>51</v>
      </c>
      <c r="C83" s="197" t="s">
        <v>90</v>
      </c>
      <c r="D83" s="110" t="s">
        <v>128</v>
      </c>
      <c r="E83" s="20"/>
    </row>
    <row r="84" spans="1:5" ht="15.75" x14ac:dyDescent="0.25">
      <c r="A84" s="36" t="s">
        <v>6</v>
      </c>
      <c r="B84" s="30">
        <v>52</v>
      </c>
      <c r="C84" s="20"/>
      <c r="D84" s="110"/>
      <c r="E84" s="20"/>
    </row>
    <row r="85" spans="1:5" ht="15.75" x14ac:dyDescent="0.25">
      <c r="A85" s="36" t="s">
        <v>6</v>
      </c>
      <c r="B85" s="30">
        <v>53</v>
      </c>
      <c r="C85" s="20" t="s">
        <v>45</v>
      </c>
      <c r="D85" s="29">
        <v>38062</v>
      </c>
      <c r="E85" s="20"/>
    </row>
    <row r="86" spans="1:5" ht="15.75" x14ac:dyDescent="0.25">
      <c r="A86" s="36" t="s">
        <v>6</v>
      </c>
      <c r="B86" s="30">
        <v>54</v>
      </c>
      <c r="C86" s="197" t="s">
        <v>91</v>
      </c>
      <c r="D86" s="29">
        <v>37876</v>
      </c>
      <c r="E86" s="20"/>
    </row>
    <row r="87" spans="1:5" ht="15.75" x14ac:dyDescent="0.25">
      <c r="A87" s="56" t="s">
        <v>6</v>
      </c>
      <c r="B87" s="30"/>
      <c r="C87" s="92"/>
      <c r="D87" s="110"/>
      <c r="E87" s="20"/>
    </row>
    <row r="88" spans="1:5" ht="15.75" x14ac:dyDescent="0.25">
      <c r="A88" s="104" t="s">
        <v>6</v>
      </c>
      <c r="B88" s="30"/>
      <c r="C88" s="93"/>
      <c r="D88" s="111"/>
      <c r="E88" s="94"/>
    </row>
    <row r="89" spans="1:5" ht="15.75" x14ac:dyDescent="0.25">
      <c r="A89" s="65" t="s">
        <v>7</v>
      </c>
      <c r="B89" s="51">
        <v>55</v>
      </c>
      <c r="C89" s="95" t="s">
        <v>92</v>
      </c>
      <c r="D89" s="115">
        <v>36405</v>
      </c>
      <c r="E89" s="1"/>
    </row>
    <row r="90" spans="1:5" ht="15.75" x14ac:dyDescent="0.25">
      <c r="A90" s="65" t="s">
        <v>7</v>
      </c>
      <c r="B90" s="51">
        <v>56</v>
      </c>
      <c r="C90" s="95" t="s">
        <v>46</v>
      </c>
      <c r="D90" s="115">
        <v>36269</v>
      </c>
      <c r="E90" s="1"/>
    </row>
    <row r="91" spans="1:5" ht="15.75" x14ac:dyDescent="0.25">
      <c r="A91" s="65" t="s">
        <v>7</v>
      </c>
      <c r="B91" s="51">
        <v>57</v>
      </c>
      <c r="C91" s="95" t="s">
        <v>47</v>
      </c>
      <c r="D91" s="115">
        <v>36884</v>
      </c>
      <c r="E91" s="1"/>
    </row>
    <row r="92" spans="1:5" ht="15.75" x14ac:dyDescent="0.25">
      <c r="A92" s="65" t="s">
        <v>7</v>
      </c>
      <c r="B92" s="51">
        <v>58</v>
      </c>
      <c r="C92" s="96" t="s">
        <v>93</v>
      </c>
      <c r="D92" s="115">
        <v>36988</v>
      </c>
      <c r="E92" s="1"/>
    </row>
    <row r="93" spans="1:5" ht="15.75" x14ac:dyDescent="0.25">
      <c r="A93" s="65" t="s">
        <v>7</v>
      </c>
      <c r="B93" s="51">
        <v>59</v>
      </c>
      <c r="C93" s="95" t="s">
        <v>48</v>
      </c>
      <c r="D93" s="115">
        <v>35944</v>
      </c>
      <c r="E93" s="1"/>
    </row>
    <row r="94" spans="1:5" x14ac:dyDescent="0.25">
      <c r="A94" s="66" t="s">
        <v>7</v>
      </c>
      <c r="B94" s="51"/>
      <c r="C94" s="98"/>
      <c r="D94" s="1"/>
      <c r="E94" s="1"/>
    </row>
    <row r="95" spans="1:5" ht="15.75" thickBot="1" x14ac:dyDescent="0.3">
      <c r="A95" s="67" t="s">
        <v>7</v>
      </c>
      <c r="B95" s="100"/>
      <c r="C95" s="103"/>
      <c r="D95" s="3"/>
      <c r="E95" s="3"/>
    </row>
    <row r="96" spans="1:5" ht="18" x14ac:dyDescent="0.25">
      <c r="A96" s="229" t="s">
        <v>29</v>
      </c>
      <c r="B96" s="230"/>
      <c r="C96" s="230"/>
      <c r="D96" s="131"/>
      <c r="E96" s="101"/>
    </row>
    <row r="97" spans="1:5" ht="18" x14ac:dyDescent="0.25">
      <c r="A97" s="36" t="s">
        <v>6</v>
      </c>
      <c r="B97" s="124"/>
      <c r="C97" s="124"/>
      <c r="D97" s="124"/>
      <c r="E97" s="125"/>
    </row>
    <row r="98" spans="1:5" ht="18" x14ac:dyDescent="0.25">
      <c r="A98" s="36" t="s">
        <v>6</v>
      </c>
      <c r="B98" s="124"/>
      <c r="C98" s="124"/>
      <c r="D98" s="124"/>
      <c r="E98" s="125"/>
    </row>
    <row r="99" spans="1:5" ht="18" x14ac:dyDescent="0.25">
      <c r="A99" s="36" t="s">
        <v>6</v>
      </c>
      <c r="B99" s="124"/>
      <c r="C99" s="124"/>
      <c r="D99" s="124"/>
      <c r="E99" s="125"/>
    </row>
    <row r="100" spans="1:5" ht="18" x14ac:dyDescent="0.25">
      <c r="A100" s="36" t="s">
        <v>6</v>
      </c>
      <c r="B100" s="124"/>
      <c r="C100" s="124"/>
      <c r="D100" s="124"/>
      <c r="E100" s="125"/>
    </row>
    <row r="101" spans="1:5" ht="18" x14ac:dyDescent="0.25">
      <c r="A101" s="36" t="s">
        <v>6</v>
      </c>
      <c r="B101" s="124"/>
      <c r="C101" s="124"/>
      <c r="D101" s="124"/>
      <c r="E101" s="125"/>
    </row>
    <row r="102" spans="1:5" ht="18" x14ac:dyDescent="0.25">
      <c r="A102" s="36" t="s">
        <v>6</v>
      </c>
      <c r="B102" s="124"/>
      <c r="C102" s="124"/>
      <c r="D102" s="124"/>
      <c r="E102" s="125"/>
    </row>
    <row r="103" spans="1:5" ht="18" x14ac:dyDescent="0.25">
      <c r="A103" s="36" t="s">
        <v>6</v>
      </c>
      <c r="B103" s="124"/>
      <c r="C103" s="124"/>
      <c r="D103" s="124"/>
      <c r="E103" s="125"/>
    </row>
    <row r="104" spans="1:5" ht="15.75" x14ac:dyDescent="0.25">
      <c r="A104" s="65" t="s">
        <v>7</v>
      </c>
      <c r="B104" s="51">
        <v>60</v>
      </c>
      <c r="C104" s="52" t="s">
        <v>94</v>
      </c>
      <c r="D104" s="53">
        <v>36013</v>
      </c>
      <c r="E104" s="1"/>
    </row>
    <row r="105" spans="1:5" ht="15.75" x14ac:dyDescent="0.25">
      <c r="A105" s="65" t="s">
        <v>7</v>
      </c>
      <c r="B105" s="51">
        <v>61</v>
      </c>
      <c r="C105" s="52" t="s">
        <v>95</v>
      </c>
      <c r="D105" s="53">
        <v>36117</v>
      </c>
      <c r="E105" s="1"/>
    </row>
    <row r="106" spans="1:5" ht="15.75" x14ac:dyDescent="0.25">
      <c r="A106" s="65" t="s">
        <v>7</v>
      </c>
      <c r="B106" s="51">
        <v>62</v>
      </c>
      <c r="C106" s="198" t="s">
        <v>96</v>
      </c>
      <c r="D106" s="53">
        <v>36019</v>
      </c>
      <c r="E106" s="1"/>
    </row>
    <row r="107" spans="1:5" ht="15.75" x14ac:dyDescent="0.25">
      <c r="A107" s="65" t="s">
        <v>7</v>
      </c>
      <c r="B107" s="51">
        <v>63</v>
      </c>
      <c r="C107" s="198" t="s">
        <v>97</v>
      </c>
      <c r="D107" s="53">
        <v>36070</v>
      </c>
      <c r="E107" s="1"/>
    </row>
    <row r="108" spans="1:5" ht="15.75" x14ac:dyDescent="0.25">
      <c r="A108" s="65" t="s">
        <v>7</v>
      </c>
      <c r="B108" s="51">
        <v>64</v>
      </c>
      <c r="C108" s="52" t="s">
        <v>98</v>
      </c>
      <c r="D108" s="53">
        <v>35982</v>
      </c>
      <c r="E108" s="1"/>
    </row>
    <row r="109" spans="1:5" ht="15.75" x14ac:dyDescent="0.25">
      <c r="A109" s="66" t="s">
        <v>7</v>
      </c>
      <c r="B109" s="51"/>
      <c r="C109" s="99"/>
      <c r="D109" s="53"/>
      <c r="E109" s="1"/>
    </row>
    <row r="110" spans="1:5" ht="16.5" thickBot="1" x14ac:dyDescent="0.3">
      <c r="A110" s="67" t="s">
        <v>7</v>
      </c>
      <c r="B110" s="100"/>
      <c r="C110" s="106"/>
      <c r="D110" s="107"/>
      <c r="E110" s="3"/>
    </row>
    <row r="111" spans="1:5" ht="18" x14ac:dyDescent="0.25">
      <c r="A111" s="229" t="s">
        <v>53</v>
      </c>
      <c r="B111" s="230"/>
      <c r="C111" s="230"/>
      <c r="D111" s="131"/>
      <c r="E111" s="101"/>
    </row>
    <row r="112" spans="1:5" ht="18" x14ac:dyDescent="0.25">
      <c r="A112" s="36" t="s">
        <v>6</v>
      </c>
      <c r="B112" s="124"/>
      <c r="C112" s="124"/>
      <c r="D112" s="124"/>
      <c r="E112" s="125"/>
    </row>
    <row r="113" spans="1:5" ht="18" x14ac:dyDescent="0.25">
      <c r="A113" s="36" t="s">
        <v>6</v>
      </c>
      <c r="B113" s="124"/>
      <c r="C113" s="124"/>
      <c r="D113" s="124"/>
      <c r="E113" s="125"/>
    </row>
    <row r="114" spans="1:5" ht="18" x14ac:dyDescent="0.25">
      <c r="A114" s="36" t="s">
        <v>6</v>
      </c>
      <c r="B114" s="124"/>
      <c r="C114" s="124"/>
      <c r="D114" s="124"/>
      <c r="E114" s="125"/>
    </row>
    <row r="115" spans="1:5" ht="18" x14ac:dyDescent="0.25">
      <c r="A115" s="36" t="s">
        <v>6</v>
      </c>
      <c r="B115" s="124"/>
      <c r="C115" s="124"/>
      <c r="D115" s="124"/>
      <c r="E115" s="125"/>
    </row>
    <row r="116" spans="1:5" ht="18" x14ac:dyDescent="0.25">
      <c r="A116" s="36" t="s">
        <v>6</v>
      </c>
      <c r="B116" s="124"/>
      <c r="C116" s="124"/>
      <c r="D116" s="124"/>
      <c r="E116" s="125"/>
    </row>
    <row r="117" spans="1:5" ht="18" x14ac:dyDescent="0.25">
      <c r="A117" s="36" t="s">
        <v>6</v>
      </c>
      <c r="B117" s="124"/>
      <c r="C117" s="124"/>
      <c r="D117" s="124"/>
      <c r="E117" s="125"/>
    </row>
    <row r="118" spans="1:5" ht="18" x14ac:dyDescent="0.25">
      <c r="A118" s="36" t="s">
        <v>6</v>
      </c>
      <c r="B118" s="124"/>
      <c r="C118" s="124"/>
      <c r="D118" s="124"/>
      <c r="E118" s="125"/>
    </row>
    <row r="119" spans="1:5" ht="15.75" x14ac:dyDescent="0.25">
      <c r="A119" s="65" t="s">
        <v>7</v>
      </c>
      <c r="B119" s="51">
        <v>65</v>
      </c>
      <c r="C119" s="52" t="s">
        <v>54</v>
      </c>
      <c r="D119" s="112">
        <v>37198</v>
      </c>
      <c r="E119" s="1"/>
    </row>
    <row r="120" spans="1:5" ht="15.75" x14ac:dyDescent="0.25">
      <c r="A120" s="65" t="s">
        <v>7</v>
      </c>
      <c r="B120" s="51">
        <v>66</v>
      </c>
      <c r="C120" s="52" t="s">
        <v>85</v>
      </c>
      <c r="D120" s="112">
        <v>36669</v>
      </c>
      <c r="E120" s="1"/>
    </row>
    <row r="121" spans="1:5" ht="15.75" x14ac:dyDescent="0.25">
      <c r="A121" s="65" t="s">
        <v>7</v>
      </c>
      <c r="B121" s="51">
        <v>67</v>
      </c>
      <c r="C121" s="52" t="s">
        <v>55</v>
      </c>
      <c r="D121" s="112">
        <v>37063</v>
      </c>
      <c r="E121" s="1"/>
    </row>
    <row r="122" spans="1:5" ht="15.75" x14ac:dyDescent="0.25">
      <c r="A122" s="65" t="s">
        <v>7</v>
      </c>
      <c r="B122" s="51">
        <v>68</v>
      </c>
      <c r="C122" s="198" t="s">
        <v>86</v>
      </c>
      <c r="D122" s="112">
        <v>37161</v>
      </c>
      <c r="E122" s="1"/>
    </row>
    <row r="123" spans="1:5" ht="15.75" x14ac:dyDescent="0.25">
      <c r="A123" s="65" t="s">
        <v>7</v>
      </c>
      <c r="B123" s="51"/>
      <c r="C123" s="52"/>
      <c r="D123" s="112"/>
      <c r="E123" s="1"/>
    </row>
    <row r="124" spans="1:5" ht="15.75" x14ac:dyDescent="0.25">
      <c r="A124" s="66" t="s">
        <v>7</v>
      </c>
      <c r="B124" s="51"/>
      <c r="C124" s="99"/>
      <c r="D124" s="112"/>
      <c r="E124" s="1"/>
    </row>
    <row r="125" spans="1:5" ht="16.5" thickBot="1" x14ac:dyDescent="0.3">
      <c r="A125" s="67" t="s">
        <v>7</v>
      </c>
      <c r="B125" s="100"/>
      <c r="C125" s="106"/>
      <c r="D125" s="113"/>
      <c r="E125" s="3"/>
    </row>
    <row r="126" spans="1:5" ht="18" x14ac:dyDescent="0.25">
      <c r="A126" s="229" t="s">
        <v>76</v>
      </c>
      <c r="B126" s="230"/>
      <c r="C126" s="230"/>
      <c r="D126" s="131"/>
      <c r="E126" s="101"/>
    </row>
    <row r="127" spans="1:5" ht="15.75" x14ac:dyDescent="0.25">
      <c r="A127" s="36" t="s">
        <v>6</v>
      </c>
      <c r="B127" s="127">
        <v>69</v>
      </c>
      <c r="C127" s="49" t="s">
        <v>77</v>
      </c>
      <c r="D127" s="114">
        <v>37433</v>
      </c>
      <c r="E127" s="125"/>
    </row>
    <row r="128" spans="1:5" ht="15.75" x14ac:dyDescent="0.25">
      <c r="A128" s="36" t="s">
        <v>6</v>
      </c>
      <c r="B128" s="203">
        <v>70</v>
      </c>
      <c r="C128" s="204" t="s">
        <v>78</v>
      </c>
      <c r="D128" s="205">
        <v>38030</v>
      </c>
      <c r="E128" s="182"/>
    </row>
    <row r="129" spans="1:5" ht="15.75" x14ac:dyDescent="0.25">
      <c r="A129" s="36" t="s">
        <v>6</v>
      </c>
      <c r="B129" s="203">
        <v>71</v>
      </c>
      <c r="C129" s="206" t="s">
        <v>79</v>
      </c>
      <c r="D129" s="205">
        <v>37786</v>
      </c>
      <c r="E129" s="182"/>
    </row>
    <row r="130" spans="1:5" ht="15.75" x14ac:dyDescent="0.25">
      <c r="A130" s="36" t="s">
        <v>6</v>
      </c>
      <c r="B130" s="203">
        <v>72</v>
      </c>
      <c r="C130" s="206" t="s">
        <v>80</v>
      </c>
      <c r="D130" s="205">
        <v>37935</v>
      </c>
      <c r="E130" s="182"/>
    </row>
    <row r="131" spans="1:5" ht="15.75" x14ac:dyDescent="0.25">
      <c r="A131" s="36" t="s">
        <v>6</v>
      </c>
      <c r="B131" s="203">
        <v>73</v>
      </c>
      <c r="C131" s="206" t="s">
        <v>81</v>
      </c>
      <c r="D131" s="205">
        <v>37681</v>
      </c>
      <c r="E131" s="182"/>
    </row>
    <row r="132" spans="1:5" ht="18" x14ac:dyDescent="0.25">
      <c r="A132" s="36" t="s">
        <v>6</v>
      </c>
      <c r="B132" s="207"/>
      <c r="C132" s="206"/>
      <c r="D132" s="208"/>
      <c r="E132" s="182"/>
    </row>
    <row r="133" spans="1:5" ht="18" x14ac:dyDescent="0.25">
      <c r="A133" s="36" t="s">
        <v>6</v>
      </c>
      <c r="B133" s="207"/>
      <c r="C133" s="206"/>
      <c r="D133" s="208"/>
      <c r="E133" s="182"/>
    </row>
    <row r="134" spans="1:5" ht="15.75" x14ac:dyDescent="0.25">
      <c r="A134" s="65" t="s">
        <v>7</v>
      </c>
      <c r="B134" s="51">
        <v>74</v>
      </c>
      <c r="C134" s="33" t="s">
        <v>82</v>
      </c>
      <c r="D134" s="112">
        <v>36522</v>
      </c>
      <c r="E134" s="183"/>
    </row>
    <row r="135" spans="1:5" ht="15.75" x14ac:dyDescent="0.25">
      <c r="A135" s="65" t="s">
        <v>7</v>
      </c>
      <c r="B135" s="51">
        <v>75</v>
      </c>
      <c r="C135" s="194" t="s">
        <v>65</v>
      </c>
      <c r="D135" s="112">
        <v>37069</v>
      </c>
      <c r="E135" s="183"/>
    </row>
    <row r="136" spans="1:5" ht="15.75" x14ac:dyDescent="0.25">
      <c r="A136" s="65" t="s">
        <v>7</v>
      </c>
      <c r="B136" s="51">
        <v>76</v>
      </c>
      <c r="C136" s="194" t="s">
        <v>83</v>
      </c>
      <c r="D136" s="112">
        <v>36893</v>
      </c>
      <c r="E136" s="183"/>
    </row>
    <row r="137" spans="1:5" ht="15.75" x14ac:dyDescent="0.25">
      <c r="A137" s="65" t="s">
        <v>7</v>
      </c>
      <c r="B137" s="202">
        <v>77</v>
      </c>
      <c r="C137" s="50" t="s">
        <v>126</v>
      </c>
      <c r="D137" s="27">
        <v>36576</v>
      </c>
      <c r="E137" s="183"/>
    </row>
    <row r="138" spans="1:5" ht="15.75" x14ac:dyDescent="0.25">
      <c r="A138" s="65" t="s">
        <v>7</v>
      </c>
      <c r="B138" s="51">
        <v>78</v>
      </c>
      <c r="C138" s="33" t="s">
        <v>84</v>
      </c>
      <c r="D138" s="112">
        <v>37299</v>
      </c>
      <c r="E138" s="183"/>
    </row>
    <row r="139" spans="1:5" ht="15.75" x14ac:dyDescent="0.25">
      <c r="A139" s="66" t="s">
        <v>7</v>
      </c>
      <c r="B139" s="51"/>
      <c r="C139" s="184"/>
      <c r="D139" s="112"/>
      <c r="E139" s="183"/>
    </row>
    <row r="140" spans="1:5" ht="16.5" thickBot="1" x14ac:dyDescent="0.3">
      <c r="A140" s="67" t="s">
        <v>7</v>
      </c>
      <c r="B140" s="100"/>
      <c r="C140" s="38"/>
      <c r="D140" s="113"/>
      <c r="E140" s="3"/>
    </row>
    <row r="141" spans="1:5" ht="18" x14ac:dyDescent="0.25">
      <c r="A141" s="229" t="s">
        <v>66</v>
      </c>
      <c r="B141" s="230"/>
      <c r="C141" s="230"/>
      <c r="D141" s="131"/>
      <c r="E141" s="101"/>
    </row>
    <row r="142" spans="1:5" ht="18" x14ac:dyDescent="0.25">
      <c r="A142" s="36" t="s">
        <v>6</v>
      </c>
      <c r="B142" s="124"/>
      <c r="C142" s="124"/>
      <c r="D142" s="124"/>
      <c r="E142" s="125"/>
    </row>
    <row r="143" spans="1:5" ht="18" x14ac:dyDescent="0.25">
      <c r="A143" s="36" t="s">
        <v>6</v>
      </c>
      <c r="B143" s="124"/>
      <c r="C143" s="124"/>
      <c r="D143" s="124"/>
      <c r="E143" s="125"/>
    </row>
    <row r="144" spans="1:5" ht="18" x14ac:dyDescent="0.25">
      <c r="A144" s="36" t="s">
        <v>6</v>
      </c>
      <c r="B144" s="124"/>
      <c r="C144" s="124"/>
      <c r="D144" s="124"/>
      <c r="E144" s="125"/>
    </row>
    <row r="145" spans="1:5" ht="18" x14ac:dyDescent="0.25">
      <c r="A145" s="36" t="s">
        <v>6</v>
      </c>
      <c r="B145" s="124"/>
      <c r="C145" s="124"/>
      <c r="D145" s="124"/>
      <c r="E145" s="125"/>
    </row>
    <row r="146" spans="1:5" ht="18" x14ac:dyDescent="0.25">
      <c r="A146" s="36" t="s">
        <v>6</v>
      </c>
      <c r="B146" s="124"/>
      <c r="C146" s="124"/>
      <c r="D146" s="124"/>
      <c r="E146" s="125"/>
    </row>
    <row r="147" spans="1:5" ht="18" x14ac:dyDescent="0.25">
      <c r="A147" s="36" t="s">
        <v>6</v>
      </c>
      <c r="B147" s="124"/>
      <c r="C147" s="124"/>
      <c r="D147" s="124"/>
      <c r="E147" s="125"/>
    </row>
    <row r="148" spans="1:5" ht="18" x14ac:dyDescent="0.25">
      <c r="A148" s="36" t="s">
        <v>6</v>
      </c>
      <c r="B148" s="124"/>
      <c r="C148" s="124"/>
      <c r="D148" s="124"/>
      <c r="E148" s="125"/>
    </row>
    <row r="149" spans="1:5" ht="15.75" x14ac:dyDescent="0.25">
      <c r="A149" s="65" t="s">
        <v>7</v>
      </c>
      <c r="B149" s="51">
        <v>79</v>
      </c>
      <c r="C149" s="52" t="s">
        <v>67</v>
      </c>
      <c r="D149" s="112">
        <v>36103</v>
      </c>
      <c r="E149" s="1"/>
    </row>
    <row r="150" spans="1:5" ht="15.75" x14ac:dyDescent="0.25">
      <c r="A150" s="65" t="s">
        <v>7</v>
      </c>
      <c r="B150" s="51">
        <v>80</v>
      </c>
      <c r="C150" s="52" t="s">
        <v>115</v>
      </c>
      <c r="D150" s="112">
        <v>35970</v>
      </c>
      <c r="E150" s="1"/>
    </row>
    <row r="151" spans="1:5" ht="15.75" x14ac:dyDescent="0.25">
      <c r="A151" s="65" t="s">
        <v>7</v>
      </c>
      <c r="B151" s="51">
        <v>81</v>
      </c>
      <c r="C151" s="52" t="s">
        <v>116</v>
      </c>
      <c r="D151" s="112">
        <v>35844</v>
      </c>
      <c r="E151" s="1"/>
    </row>
    <row r="152" spans="1:5" ht="15.75" x14ac:dyDescent="0.25">
      <c r="A152" s="65" t="s">
        <v>7</v>
      </c>
      <c r="B152" s="51">
        <v>82</v>
      </c>
      <c r="C152" s="52" t="s">
        <v>68</v>
      </c>
      <c r="D152" s="112">
        <v>35867</v>
      </c>
      <c r="E152" s="1"/>
    </row>
    <row r="153" spans="1:5" ht="15.75" x14ac:dyDescent="0.25">
      <c r="A153" s="65" t="s">
        <v>7</v>
      </c>
      <c r="B153" s="51">
        <v>83</v>
      </c>
      <c r="C153" s="198" t="s">
        <v>117</v>
      </c>
      <c r="D153" s="112">
        <v>35808</v>
      </c>
      <c r="E153" s="1"/>
    </row>
    <row r="154" spans="1:5" ht="15.75" x14ac:dyDescent="0.25">
      <c r="A154" s="66" t="s">
        <v>7</v>
      </c>
      <c r="B154" s="51">
        <v>84</v>
      </c>
      <c r="C154" s="199" t="s">
        <v>118</v>
      </c>
      <c r="D154" s="112">
        <v>35822</v>
      </c>
      <c r="E154" s="1"/>
    </row>
    <row r="155" spans="1:5" ht="16.5" thickBot="1" x14ac:dyDescent="0.3">
      <c r="A155" s="67" t="s">
        <v>7</v>
      </c>
      <c r="B155" s="100"/>
      <c r="C155" s="106"/>
      <c r="D155" s="113"/>
      <c r="E155" s="3"/>
    </row>
    <row r="156" spans="1:5" ht="18" x14ac:dyDescent="0.25">
      <c r="A156" s="229" t="s">
        <v>104</v>
      </c>
      <c r="B156" s="230"/>
      <c r="C156" s="230"/>
      <c r="D156" s="131"/>
      <c r="E156" s="101"/>
    </row>
    <row r="157" spans="1:5" ht="18" x14ac:dyDescent="0.25">
      <c r="A157" s="36" t="s">
        <v>6</v>
      </c>
      <c r="B157" s="124"/>
      <c r="C157" s="124"/>
      <c r="D157" s="124"/>
      <c r="E157" s="125"/>
    </row>
    <row r="158" spans="1:5" ht="18" x14ac:dyDescent="0.25">
      <c r="A158" s="36" t="s">
        <v>6</v>
      </c>
      <c r="B158" s="124"/>
      <c r="C158" s="124"/>
      <c r="D158" s="124"/>
      <c r="E158" s="125"/>
    </row>
    <row r="159" spans="1:5" ht="18" x14ac:dyDescent="0.25">
      <c r="A159" s="36" t="s">
        <v>6</v>
      </c>
      <c r="B159" s="124"/>
      <c r="C159" s="124"/>
      <c r="D159" s="124"/>
      <c r="E159" s="125"/>
    </row>
    <row r="160" spans="1:5" ht="18" x14ac:dyDescent="0.25">
      <c r="A160" s="36" t="s">
        <v>6</v>
      </c>
      <c r="B160" s="124"/>
      <c r="C160" s="124"/>
      <c r="D160" s="124"/>
      <c r="E160" s="125"/>
    </row>
    <row r="161" spans="1:5" ht="18" x14ac:dyDescent="0.25">
      <c r="A161" s="36" t="s">
        <v>6</v>
      </c>
      <c r="B161" s="124"/>
      <c r="C161" s="124"/>
      <c r="D161" s="124"/>
      <c r="E161" s="125"/>
    </row>
    <row r="162" spans="1:5" ht="18" x14ac:dyDescent="0.25">
      <c r="A162" s="36" t="s">
        <v>6</v>
      </c>
      <c r="B162" s="124"/>
      <c r="C162" s="124"/>
      <c r="D162" s="124"/>
      <c r="E162" s="125"/>
    </row>
    <row r="163" spans="1:5" ht="18" x14ac:dyDescent="0.25">
      <c r="A163" s="36" t="s">
        <v>6</v>
      </c>
      <c r="B163" s="124"/>
      <c r="C163" s="124"/>
      <c r="D163" s="124"/>
      <c r="E163" s="125"/>
    </row>
    <row r="164" spans="1:5" ht="15.75" x14ac:dyDescent="0.25">
      <c r="A164" s="65" t="s">
        <v>7</v>
      </c>
      <c r="B164" s="51">
        <v>85</v>
      </c>
      <c r="C164" s="52" t="s">
        <v>105</v>
      </c>
      <c r="D164" s="112">
        <v>36249</v>
      </c>
      <c r="E164" s="1"/>
    </row>
    <row r="165" spans="1:5" ht="15.75" x14ac:dyDescent="0.25">
      <c r="A165" s="65" t="s">
        <v>7</v>
      </c>
      <c r="B165" s="51">
        <v>86</v>
      </c>
      <c r="C165" s="198" t="s">
        <v>106</v>
      </c>
      <c r="D165" s="112">
        <v>36271</v>
      </c>
      <c r="E165" s="1"/>
    </row>
    <row r="166" spans="1:5" ht="15.75" x14ac:dyDescent="0.25">
      <c r="A166" s="65" t="s">
        <v>7</v>
      </c>
      <c r="B166" s="51">
        <v>87</v>
      </c>
      <c r="C166" s="52" t="s">
        <v>107</v>
      </c>
      <c r="D166" s="112">
        <v>35965</v>
      </c>
      <c r="E166" s="1"/>
    </row>
    <row r="167" spans="1:5" ht="15.75" x14ac:dyDescent="0.25">
      <c r="A167" s="65" t="s">
        <v>7</v>
      </c>
      <c r="B167" s="51">
        <v>88</v>
      </c>
      <c r="C167" s="52" t="s">
        <v>108</v>
      </c>
      <c r="D167" s="112">
        <v>36441</v>
      </c>
      <c r="E167" s="1"/>
    </row>
    <row r="168" spans="1:5" ht="15.75" x14ac:dyDescent="0.25">
      <c r="A168" s="65" t="s">
        <v>7</v>
      </c>
      <c r="B168" s="51">
        <v>89</v>
      </c>
      <c r="C168" s="52" t="s">
        <v>109</v>
      </c>
      <c r="D168" s="112">
        <v>36561</v>
      </c>
      <c r="E168" s="1"/>
    </row>
    <row r="169" spans="1:5" ht="15.75" x14ac:dyDescent="0.25">
      <c r="A169" s="66" t="s">
        <v>7</v>
      </c>
      <c r="B169" s="51"/>
      <c r="C169" s="99"/>
      <c r="D169" s="112"/>
      <c r="E169" s="1"/>
    </row>
    <row r="170" spans="1:5" ht="16.5" thickBot="1" x14ac:dyDescent="0.3">
      <c r="A170" s="67" t="s">
        <v>7</v>
      </c>
      <c r="B170" s="100"/>
      <c r="C170" s="106"/>
      <c r="D170" s="113"/>
      <c r="E170" s="3"/>
    </row>
    <row r="172" spans="1:5" x14ac:dyDescent="0.25">
      <c r="A172" t="s">
        <v>57</v>
      </c>
      <c r="C172" s="109"/>
    </row>
    <row r="174" spans="1:5" x14ac:dyDescent="0.25">
      <c r="A174" t="s">
        <v>58</v>
      </c>
      <c r="C174" s="109"/>
    </row>
  </sheetData>
  <mergeCells count="13">
    <mergeCell ref="A51:C51"/>
    <mergeCell ref="A1:E1"/>
    <mergeCell ref="A2:E2"/>
    <mergeCell ref="A4:C4"/>
    <mergeCell ref="A19:C19"/>
    <mergeCell ref="A34:C34"/>
    <mergeCell ref="A156:C156"/>
    <mergeCell ref="A66:C66"/>
    <mergeCell ref="A81:C81"/>
    <mergeCell ref="A96:C96"/>
    <mergeCell ref="A111:C111"/>
    <mergeCell ref="A126:C126"/>
    <mergeCell ref="A141:C14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Регистрация</vt:lpstr>
      <vt:lpstr>Протокол Младшая группа</vt:lpstr>
      <vt:lpstr>Протокол Старшая группа</vt:lpstr>
      <vt:lpstr>Девушки ст</vt:lpstr>
      <vt:lpstr>Девушки мл</vt:lpstr>
      <vt:lpstr>Первенство среди ГБОУ</vt:lpstr>
      <vt:lpstr>ПДД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Vasilisa1</dc:creator>
  <cp:lastModifiedBy>Nina-OMO</cp:lastModifiedBy>
  <cp:lastPrinted>2016-05-16T08:47:24Z</cp:lastPrinted>
  <dcterms:created xsi:type="dcterms:W3CDTF">2014-02-21T12:31:41Z</dcterms:created>
  <dcterms:modified xsi:type="dcterms:W3CDTF">2016-05-16T12:12:14Z</dcterms:modified>
</cp:coreProperties>
</file>